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440" windowHeight="12855" tabRatio="829" activeTab="0"/>
  </bookViews>
  <sheets>
    <sheet name="Приложение №1 к стандартам " sheetId="1" r:id="rId1"/>
    <sheet name="Приложение 1 Инф.об организации" sheetId="2" r:id="rId2"/>
    <sheet name="Приложение 4 эл.эн ж.д. линия" sheetId="3" r:id="rId3"/>
    <sheet name="Приложение 4 эл.эн ст.Обская" sheetId="4" r:id="rId4"/>
    <sheet name="Приложение 5 эл.эн ж.д. линия" sheetId="5" r:id="rId5"/>
    <sheet name="Приложение 5 эл.эн ст.Обская" sheetId="6" r:id="rId6"/>
  </sheets>
  <definedNames/>
  <calcPr fullCalcOnLoad="1"/>
</workbook>
</file>

<file path=xl/sharedStrings.xml><?xml version="1.0" encoding="utf-8"?>
<sst xmlns="http://schemas.openxmlformats.org/spreadsheetml/2006/main" count="483" uniqueCount="197">
  <si>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</si>
  <si>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</si>
  <si>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</si>
  <si>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</si>
  <si>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</si>
  <si>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</si>
  <si>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</si>
  <si>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</si>
  <si>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</si>
  <si>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</si>
  <si>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</si>
  <si>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</si>
  <si>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 
п/п</t>
  </si>
  <si>
    <t>Предложения 
на расчетный период регулирования</t>
  </si>
  <si>
    <t>Фактические показатели 
за год, предшествующий базовому периоду</t>
  </si>
  <si>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</si>
  <si>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</si>
  <si>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Показатели, утвержденные 
на базовый период *</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</si>
  <si>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</si>
  <si>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</si>
  <si>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</si>
  <si>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</si>
  <si>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</si>
  <si>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</si>
  <si>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</si>
  <si>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6.</t>
  </si>
  <si>
    <t>Отпуск тепловой энергии в сеть</t>
  </si>
  <si>
    <t>7.</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</si>
  <si>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</si>
  <si>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</si>
  <si>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</si>
  <si>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</si>
  <si>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</si>
  <si>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</si>
  <si>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</si>
  <si>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</si>
  <si>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8.</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</si>
  <si>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</si>
  <si>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</si>
  <si>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</si>
  <si>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</si>
  <si>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</si>
  <si>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</si>
  <si>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</si>
  <si>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</si>
  <si>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</si>
  <si>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</si>
  <si>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9.</t>
  </si>
  <si>
    <t>Амортизация</t>
  </si>
  <si>
    <t>10.</t>
  </si>
  <si>
    <t>10.1.</t>
  </si>
  <si>
    <t>среднесписочная численность персонала</t>
  </si>
  <si>
    <t>10.2.</t>
  </si>
  <si>
    <t>среднемесячная заработная 
плата на одного работника</t>
  </si>
  <si>
    <t>тыс. рублей на человека</t>
  </si>
  <si>
    <t>10.3.</t>
  </si>
  <si>
    <t>реквизиты отраслевого тарифного соглашения (дата утверждения, срок действия)</t>
  </si>
  <si>
    <t>11.</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</si>
  <si>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</si>
  <si>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</si>
  <si>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</si>
  <si>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</si>
  <si>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</si>
  <si>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</si>
  <si>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</si>
  <si>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12.</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</si>
  <si>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</si>
  <si>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</si>
  <si>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</si>
  <si>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</si>
  <si>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</si>
  <si>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</si>
  <si>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</si>
  <si>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</si>
  <si>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</si>
  <si>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</si>
  <si>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</si>
  <si>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</si>
  <si>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</si>
  <si>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</si>
  <si>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</si>
  <si>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</si>
  <si>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</si>
  <si>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</si>
  <si>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</si>
  <si>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</si>
  <si>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</si>
  <si>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</si>
  <si>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</si>
  <si>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Электрическая энергия поставляема ООО "Газпромтранс" (ямальский филиал) потребителям микрорайона Обской муниципального образования г.Лабытнанги</t>
  </si>
  <si>
    <t>2017 год</t>
  </si>
  <si>
    <t>не утверждалась</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</si>
  <si>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</si>
  <si>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</si>
  <si>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</si>
  <si>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</si>
  <si>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</si>
  <si>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</si>
  <si>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</si>
  <si>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</si>
  <si>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</si>
  <si>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</si>
  <si>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</si>
  <si>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</si>
  <si>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</si>
  <si>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</si>
  <si>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</si>
  <si>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</si>
  <si>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</si>
  <si>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</si>
  <si>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</si>
  <si>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</si>
  <si>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</si>
  <si>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</si>
  <si>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</si>
  <si>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</si>
  <si>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</si>
  <si>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</si>
  <si>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</si>
  <si>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</si>
  <si>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</si>
  <si>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</si>
  <si>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</si>
  <si>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</si>
  <si>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</si>
  <si>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</si>
  <si>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</si>
  <si>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</si>
  <si>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</si>
  <si>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</si>
  <si>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</si>
  <si>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</si>
  <si>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</si>
  <si>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</si>
  <si>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</si>
  <si>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</si>
  <si>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</si>
  <si>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</si>
  <si>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</si>
  <si>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</si>
  <si>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</si>
  <si>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</si>
  <si>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</si>
  <si>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</si>
  <si>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</si>
  <si>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</si>
  <si>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</si>
  <si>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</si>
  <si>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</si>
  <si>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</si>
  <si>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</si>
  <si>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</si>
  <si>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</si>
  <si>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</si>
  <si>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</si>
  <si>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</si>
  <si>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</si>
  <si>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Электрическая энергия, поставляемая ООО "Газпромтранс" (Ямальский филиал) потребителям микрорайона Обской муниципального образования г.Лабытнанги</t>
  </si>
  <si>
    <t>Приложение № 1</t>
  </si>
  <si>
    <t>Раздел 1. Информация об организации</t>
  </si>
  <si>
    <t>Фактический адрес</t>
  </si>
  <si>
    <t>Ямало-Ненецкий автономный округ, г. Лабытнанги, ул.Дзержинского, 10</t>
  </si>
  <si>
    <t>КПП</t>
  </si>
  <si>
    <t>Ф.И.О. руководителя</t>
  </si>
  <si>
    <t>Маленчук Александр Федорович</t>
  </si>
  <si>
    <t>Адрес электронной почты</t>
  </si>
  <si>
    <t>ktb@yamalgpt.ru</t>
  </si>
  <si>
    <t>Факс</t>
  </si>
  <si>
    <t>(34992) 53413</t>
  </si>
  <si>
    <t xml:space="preserve">Полное наименование </t>
  </si>
  <si>
    <t>Ямальский филиал Общества с ограниченной ответственность «Газпромтранс»</t>
  </si>
  <si>
    <t>Сокращенное наименование</t>
  </si>
  <si>
    <t>Ямальский филиал ООО «Газпромтранс»</t>
  </si>
  <si>
    <t>Место нахождения</t>
  </si>
  <si>
    <t>Ямало-Ненецкий автономный округ г. Лабытнанги</t>
  </si>
  <si>
    <t xml:space="preserve">ИНН   </t>
  </si>
  <si>
    <t>Контактный телефон</t>
  </si>
  <si>
    <t>(34992) 23407</t>
  </si>
  <si>
    <t>предложению о размере цен (тарифов),</t>
  </si>
  <si>
    <t>долгосрочных параметров регулирования</t>
  </si>
  <si>
    <t>Приложение</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</si>
  <si>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</si>
  <si>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</si>
  <si>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</si>
  <si>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</si>
  <si>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</si>
  <si>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(полное и сокращенное наименование юридического лица)</t>
  </si>
  <si>
    <t xml:space="preserve">к стандартам раскрытия информации </t>
  </si>
  <si>
    <t xml:space="preserve">субъектами оптового и розничных рынков </t>
  </si>
  <si>
    <t>электрической энергии</t>
  </si>
  <si>
    <t>ООО «Газпромтранс» (Ямальский филиал)</t>
  </si>
  <si>
    <t xml:space="preserve">                       на              2018                  год</t>
  </si>
  <si>
    <t>Электроэнергия ст.Обская</t>
  </si>
  <si>
    <t>Элктроэнергия ж.д. линия ст.Обская-ст.Карская</t>
  </si>
  <si>
    <t>Электрическая энергия поставляемая ООО "Газпромтранс" (Ямальский филиал) потребителям на разъездах (станциях) железнодорожной линии ст.Обская - ст.Карская</t>
  </si>
  <si>
    <t>Электрическая энергия, поставляемая ООО "Газпромтранс" (Ямальский филиал) потребителям на разъездах (станциях) железнодорожной линии ст.Обская - ст.Карская</t>
  </si>
  <si>
    <t xml:space="preserve">                                                                                                                            (расчетный период регулирования)</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</si>
</sst>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0"/>
    <numFmt numFmtId="174" formatCode="0.00000"/>
    <numFmt numFmtId="175" formatCode="0.0"/>
    <numFmt numFmtId="176" formatCode="0.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1">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b/>
      <sz val="12"/>
      <name val="Times New Roman"/>
      <family val="1"/>
    </font>
    <font>
      <sz val="11"/>
      <color indexed="8"/>
      <name val="Calibri"/>
      <family val="2"/>
    </font>
    <font>
      <sz val="12"/>
      <color indexed="8"/>
      <name val="Times New Roman"/>
      <family val="1"/>
    </font>
    <font>
      <sz val="12"/>
      <color indexed="9"/>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b/>
      <sz val="13"/>
      <name val="Times New Roman"/>
      <family val="1"/>
    </font>
    <font>
      <sz val="9"/>
      <name val="Times New Roman"/>
      <family val="1"/>
    </font>
    <font>
      <sz val="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lignment/>
      <protection/>
    </xf>
    <xf numFmtId="0" fontId="6"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2" fillId="0" borderId="0" xfId="0" applyFont="1" applyAlignment="1">
      <alignment/>
    </xf>
    <xf numFmtId="0" fontId="1" fillId="0" borderId="0" xfId="0" applyFont="1" applyFill="1" applyAlignment="1">
      <alignment/>
    </xf>
    <xf numFmtId="0" fontId="2" fillId="0" borderId="0" xfId="0" applyFont="1" applyFill="1" applyAlignment="1">
      <alignment wrapText="1"/>
    </xf>
    <xf numFmtId="0" fontId="5" fillId="0" borderId="0" xfId="0" applyFont="1" applyFill="1" applyAlignment="1">
      <alignment horizont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13" xfId="52" applyFont="1" applyFill="1" applyBorder="1" applyAlignment="1">
      <alignment horizontal="center" vertical="top" wrapText="1"/>
      <protection/>
    </xf>
    <xf numFmtId="0" fontId="7" fillId="0" borderId="13" xfId="52" applyFont="1" applyFill="1" applyBorder="1" applyAlignment="1">
      <alignment horizontal="left" vertical="top" wrapText="1"/>
      <protection/>
    </xf>
    <xf numFmtId="172" fontId="1" fillId="0" borderId="13" xfId="0" applyNumberFormat="1" applyFont="1" applyFill="1" applyBorder="1" applyAlignment="1">
      <alignment horizontal="center" vertical="top"/>
    </xf>
    <xf numFmtId="0" fontId="1" fillId="0" borderId="13" xfId="0" applyFont="1" applyFill="1" applyBorder="1" applyAlignment="1">
      <alignment horizontal="center" vertical="top"/>
    </xf>
    <xf numFmtId="0" fontId="2" fillId="0" borderId="0" xfId="0" applyFont="1" applyAlignment="1">
      <alignment vertical="top"/>
    </xf>
    <xf numFmtId="0" fontId="3" fillId="0" borderId="0" xfId="0" applyFont="1" applyFill="1" applyAlignment="1">
      <alignment/>
    </xf>
    <xf numFmtId="0" fontId="2" fillId="0" borderId="0" xfId="0" applyFont="1" applyFill="1" applyAlignment="1">
      <alignment/>
    </xf>
    <xf numFmtId="2" fontId="1" fillId="0" borderId="13" xfId="0" applyNumberFormat="1" applyFont="1" applyFill="1" applyBorder="1" applyAlignment="1">
      <alignment horizontal="center" vertical="top"/>
    </xf>
    <xf numFmtId="0" fontId="1" fillId="0" borderId="13" xfId="0" applyFont="1" applyFill="1" applyBorder="1" applyAlignment="1">
      <alignment horizontal="center" vertical="center"/>
    </xf>
    <xf numFmtId="0" fontId="7" fillId="0" borderId="14" xfId="52" applyFont="1" applyFill="1" applyBorder="1" applyAlignment="1">
      <alignment horizontal="center" vertical="top" wrapText="1"/>
      <protection/>
    </xf>
    <xf numFmtId="0" fontId="1" fillId="0" borderId="13" xfId="0" applyFont="1" applyFill="1" applyBorder="1" applyAlignment="1">
      <alignment horizontal="center" vertical="center" wrapText="1"/>
    </xf>
    <xf numFmtId="0" fontId="1" fillId="0" borderId="0" xfId="0" applyFont="1" applyAlignment="1">
      <alignment vertical="center"/>
    </xf>
    <xf numFmtId="173" fontId="1" fillId="0" borderId="13" xfId="0" applyNumberFormat="1" applyFont="1" applyFill="1" applyBorder="1" applyAlignment="1">
      <alignment horizontal="center" vertical="top"/>
    </xf>
    <xf numFmtId="172" fontId="1" fillId="0" borderId="13" xfId="0" applyNumberFormat="1" applyFont="1" applyFill="1" applyBorder="1" applyAlignment="1">
      <alignment horizontal="center" vertical="center"/>
    </xf>
    <xf numFmtId="173" fontId="1" fillId="0" borderId="13" xfId="0" applyNumberFormat="1" applyFont="1" applyFill="1" applyBorder="1" applyAlignment="1">
      <alignment horizontal="center" vertical="center"/>
    </xf>
    <xf numFmtId="0" fontId="50" fillId="0" borderId="0" xfId="0" applyFont="1" applyFill="1" applyAlignment="1">
      <alignment/>
    </xf>
    <xf numFmtId="0" fontId="50" fillId="0" borderId="0" xfId="0" applyFont="1" applyAlignment="1">
      <alignment/>
    </xf>
    <xf numFmtId="0" fontId="10" fillId="0" borderId="13" xfId="53" applyFont="1" applyBorder="1" applyAlignment="1">
      <alignment horizontal="center" vertical="center" wrapText="1"/>
      <protection/>
    </xf>
    <xf numFmtId="0" fontId="11" fillId="0" borderId="0" xfId="0" applyFont="1" applyAlignment="1">
      <alignment horizontal="center" vertical="center" wrapText="1"/>
    </xf>
    <xf numFmtId="0" fontId="11" fillId="0" borderId="0" xfId="0" applyFont="1" applyAlignment="1">
      <alignment vertical="top"/>
    </xf>
    <xf numFmtId="0" fontId="10" fillId="0" borderId="13" xfId="53" applyFont="1" applyBorder="1" applyAlignment="1">
      <alignment horizontal="center" vertical="top" wrapText="1"/>
      <protection/>
    </xf>
    <xf numFmtId="0" fontId="10" fillId="0" borderId="13" xfId="53" applyFont="1" applyBorder="1" applyAlignment="1">
      <alignment horizontal="left" vertical="top" wrapText="1"/>
      <protection/>
    </xf>
    <xf numFmtId="0" fontId="10" fillId="0" borderId="13" xfId="53" applyFont="1" applyBorder="1" applyAlignment="1">
      <alignment horizontal="center" vertical="top"/>
      <protection/>
    </xf>
    <xf numFmtId="0" fontId="10" fillId="0" borderId="13" xfId="53" applyFont="1" applyFill="1" applyBorder="1" applyAlignment="1">
      <alignment horizontal="center" vertical="top" wrapText="1"/>
      <protection/>
    </xf>
    <xf numFmtId="0" fontId="10" fillId="0" borderId="13" xfId="53" applyFont="1" applyFill="1" applyBorder="1" applyAlignment="1">
      <alignment horizontal="left" vertical="top" wrapText="1"/>
      <protection/>
    </xf>
    <xf numFmtId="0" fontId="10" fillId="0" borderId="13" xfId="53" applyFont="1" applyFill="1" applyBorder="1" applyAlignment="1">
      <alignment horizontal="center" vertical="top"/>
      <protection/>
    </xf>
    <xf numFmtId="0" fontId="11" fillId="0" borderId="13" xfId="53" applyFont="1" applyBorder="1" applyAlignment="1">
      <alignment horizontal="center" vertical="top"/>
      <protection/>
    </xf>
    <xf numFmtId="174" fontId="11" fillId="0" borderId="13" xfId="53" applyNumberFormat="1" applyFont="1" applyBorder="1" applyAlignment="1">
      <alignment horizontal="center" vertical="top"/>
      <protection/>
    </xf>
    <xf numFmtId="0" fontId="3" fillId="0" borderId="13" xfId="0" applyFont="1" applyBorder="1" applyAlignment="1">
      <alignment/>
    </xf>
    <xf numFmtId="0" fontId="2" fillId="0" borderId="13" xfId="0" applyFont="1" applyBorder="1" applyAlignment="1">
      <alignment/>
    </xf>
    <xf numFmtId="176" fontId="11" fillId="0" borderId="13" xfId="53" applyNumberFormat="1" applyFont="1" applyBorder="1" applyAlignment="1">
      <alignment horizontal="center" vertical="top"/>
      <protection/>
    </xf>
    <xf numFmtId="176" fontId="10" fillId="0" borderId="13" xfId="53" applyNumberFormat="1" applyFont="1" applyBorder="1" applyAlignment="1">
      <alignment horizontal="center" vertical="top"/>
      <protection/>
    </xf>
    <xf numFmtId="174" fontId="10" fillId="0" borderId="13" xfId="53" applyNumberFormat="1" applyFont="1" applyBorder="1" applyAlignment="1">
      <alignment horizontal="center" vertical="top"/>
      <protection/>
    </xf>
    <xf numFmtId="0" fontId="2" fillId="0" borderId="0" xfId="0" applyFont="1" applyAlignment="1">
      <alignment horizontal="left" vertical="center" indent="15"/>
    </xf>
    <xf numFmtId="0" fontId="13"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left" vertical="center"/>
    </xf>
    <xf numFmtId="0" fontId="14" fillId="0" borderId="0" xfId="0" applyFont="1" applyAlignment="1">
      <alignment horizontal="left" vertical="center" indent="15"/>
    </xf>
    <xf numFmtId="0" fontId="1" fillId="0" borderId="0" xfId="0" applyFont="1" applyAlignment="1">
      <alignment horizontal="right" vertical="center"/>
    </xf>
    <xf numFmtId="0" fontId="2" fillId="0" borderId="0" xfId="0" applyFont="1" applyAlignment="1">
      <alignment horizontal="center" vertical="center" wrapText="1"/>
    </xf>
    <xf numFmtId="0" fontId="15"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3" fillId="0" borderId="0" xfId="0" applyFont="1" applyAlignment="1">
      <alignment horizontal="center" vertical="center"/>
    </xf>
    <xf numFmtId="0" fontId="16" fillId="0" borderId="15" xfId="0" applyFont="1" applyBorder="1" applyAlignment="1">
      <alignment horizontal="center" vertical="center"/>
    </xf>
    <xf numFmtId="0" fontId="4" fillId="0" borderId="0" xfId="0" applyFont="1" applyFill="1" applyAlignment="1">
      <alignment horizontal="center" wrapText="1"/>
    </xf>
    <xf numFmtId="0" fontId="4" fillId="0" borderId="0" xfId="0" applyFont="1" applyFill="1" applyAlignment="1">
      <alignment horizontal="center"/>
    </xf>
    <xf numFmtId="0" fontId="5" fillId="0" borderId="0" xfId="0" applyFont="1" applyFill="1" applyAlignment="1">
      <alignment horizontal="center" wrapText="1"/>
    </xf>
    <xf numFmtId="0" fontId="8" fillId="0" borderId="0" xfId="0" applyFont="1" applyFill="1" applyAlignment="1">
      <alignment horizontal="justify" wrapText="1"/>
    </xf>
    <xf numFmtId="0" fontId="1" fillId="0" borderId="0" xfId="0" applyFont="1" applyFill="1" applyAlignment="1">
      <alignment horizontal="justify" wrapText="1"/>
    </xf>
    <xf numFmtId="0" fontId="2" fillId="0" borderId="0" xfId="0" applyFont="1" applyAlignment="1">
      <alignment horizontal="left" wrapText="1" indent="3"/>
    </xf>
    <xf numFmtId="0" fontId="10" fillId="0" borderId="13" xfId="53" applyFont="1" applyBorder="1" applyAlignment="1">
      <alignment horizontal="center" vertical="center" wrapText="1"/>
      <protection/>
    </xf>
    <xf numFmtId="0" fontId="13" fillId="0" borderId="0" xfId="0" applyFont="1" applyAlignment="1">
      <alignment horizontal="center" wrapText="1"/>
    </xf>
    <xf numFmtId="0" fontId="5"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10"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H23"/>
  <sheetViews>
    <sheetView tabSelected="1" zoomScalePageLayoutView="0" workbookViewId="0" topLeftCell="A1">
      <selection activeCell="F31" sqref="F31"/>
    </sheetView>
  </sheetViews>
  <sheetFormatPr defaultColWidth="9.00390625" defaultRowHeight="12.75"/>
  <cols>
    <col min="1" max="1" width="50.00390625" style="0" customWidth="1"/>
  </cols>
  <sheetData>
    <row r="3" spans="1:8" ht="12.75">
      <c r="A3" s="44"/>
      <c r="H3" t="s">
        <v>180</v>
      </c>
    </row>
    <row r="4" spans="1:8" ht="12.75">
      <c r="A4" s="44"/>
      <c r="H4" t="s">
        <v>187</v>
      </c>
    </row>
    <row r="5" spans="1:8" ht="12.75">
      <c r="A5" s="44"/>
      <c r="H5" t="s">
        <v>188</v>
      </c>
    </row>
    <row r="6" spans="1:8" ht="12.75">
      <c r="A6" s="44"/>
      <c r="H6" t="s">
        <v>189</v>
      </c>
    </row>
    <row r="7" spans="1:8" ht="12.75">
      <c r="A7" s="48"/>
      <c r="H7" t="s">
        <v>181</v>
      </c>
    </row>
    <row r="8" spans="1:8" ht="12.75">
      <c r="A8" s="48"/>
      <c r="H8" t="s">
        <v>182</v>
      </c>
    </row>
    <row r="9" ht="15.75">
      <c r="H9" s="49" t="s">
        <v>183</v>
      </c>
    </row>
    <row r="10" ht="15.75">
      <c r="H10" s="49"/>
    </row>
    <row r="11" ht="15.75">
      <c r="H11" s="49"/>
    </row>
    <row r="12" spans="1:8" ht="16.5">
      <c r="A12" s="56" t="s">
        <v>184</v>
      </c>
      <c r="B12" s="56"/>
      <c r="C12" s="56"/>
      <c r="D12" s="56"/>
      <c r="E12" s="56"/>
      <c r="F12" s="56"/>
      <c r="G12" s="56"/>
      <c r="H12" s="56"/>
    </row>
    <row r="13" spans="1:8" ht="16.5">
      <c r="A13" s="56" t="s">
        <v>185</v>
      </c>
      <c r="B13" s="56"/>
      <c r="C13" s="56"/>
      <c r="D13" s="56"/>
      <c r="E13" s="56"/>
      <c r="F13" s="56"/>
      <c r="G13" s="56"/>
      <c r="H13" s="56"/>
    </row>
    <row r="14" spans="1:7" ht="16.5">
      <c r="A14" s="45"/>
      <c r="B14" s="45"/>
      <c r="C14" s="45"/>
      <c r="D14" s="45"/>
      <c r="E14" s="45"/>
      <c r="F14" s="45"/>
      <c r="G14" s="45"/>
    </row>
    <row r="15" spans="1:7" ht="16.5">
      <c r="A15" s="52" t="s">
        <v>192</v>
      </c>
      <c r="B15" s="53" t="s">
        <v>191</v>
      </c>
      <c r="C15" s="53"/>
      <c r="D15" s="53"/>
      <c r="E15" s="52"/>
      <c r="F15" s="52"/>
      <c r="G15" s="52"/>
    </row>
    <row r="16" spans="1:7" ht="16.5">
      <c r="A16" s="52" t="s">
        <v>193</v>
      </c>
      <c r="B16" s="53"/>
      <c r="C16" s="53"/>
      <c r="D16" s="53"/>
      <c r="E16" s="52"/>
      <c r="F16" s="52"/>
      <c r="G16" s="52"/>
    </row>
    <row r="17" spans="1:7" ht="12.75">
      <c r="A17" s="54" t="s">
        <v>196</v>
      </c>
      <c r="B17" s="54"/>
      <c r="C17" s="54"/>
      <c r="D17" s="54"/>
      <c r="E17" s="54"/>
      <c r="F17" s="54"/>
      <c r="G17" s="54"/>
    </row>
    <row r="18" spans="1:7" ht="12.75">
      <c r="A18" s="50"/>
      <c r="B18" s="50"/>
      <c r="C18" s="50"/>
      <c r="D18" s="50"/>
      <c r="E18" s="50"/>
      <c r="F18" s="50"/>
      <c r="G18" s="50"/>
    </row>
    <row r="19" spans="1:8" ht="18.75">
      <c r="A19" s="57" t="s">
        <v>190</v>
      </c>
      <c r="B19" s="57"/>
      <c r="C19" s="57"/>
      <c r="D19" s="57"/>
      <c r="E19" s="57"/>
      <c r="F19" s="57"/>
      <c r="G19" s="57"/>
      <c r="H19" s="57"/>
    </row>
    <row r="20" spans="1:7" ht="12.75">
      <c r="A20" s="55" t="s">
        <v>186</v>
      </c>
      <c r="B20" s="55"/>
      <c r="C20" s="55"/>
      <c r="D20" s="55"/>
      <c r="E20" s="55"/>
      <c r="F20" s="55"/>
      <c r="G20" s="55"/>
    </row>
    <row r="21" ht="15.75">
      <c r="A21" s="22"/>
    </row>
    <row r="22" ht="12.75">
      <c r="A22" s="51"/>
    </row>
    <row r="23" ht="15.75">
      <c r="A23" s="22"/>
    </row>
  </sheetData>
  <sheetProtection/>
  <mergeCells count="5">
    <mergeCell ref="A17:G17"/>
    <mergeCell ref="A20:G20"/>
    <mergeCell ref="A12:H12"/>
    <mergeCell ref="A13:H13"/>
    <mergeCell ref="A19:H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G27"/>
  <sheetViews>
    <sheetView zoomScalePageLayoutView="0" workbookViewId="0" topLeftCell="A1">
      <selection activeCell="B28" sqref="B28"/>
    </sheetView>
  </sheetViews>
  <sheetFormatPr defaultColWidth="9.00390625" defaultRowHeight="12.75"/>
  <cols>
    <col min="1" max="1" width="29.75390625" style="0" customWidth="1"/>
    <col min="2" max="2" width="33.375" style="0" customWidth="1"/>
  </cols>
  <sheetData>
    <row r="2" spans="1:6" ht="12.75">
      <c r="A2" s="44"/>
      <c r="D2" s="44"/>
      <c r="F2" t="s">
        <v>158</v>
      </c>
    </row>
    <row r="3" ht="12.75">
      <c r="F3" s="46" t="s">
        <v>178</v>
      </c>
    </row>
    <row r="4" spans="1:6" ht="12.75">
      <c r="A4" s="44"/>
      <c r="F4" s="46" t="s">
        <v>179</v>
      </c>
    </row>
    <row r="5" spans="1:6" ht="12.75">
      <c r="A5" s="44"/>
      <c r="F5" s="46"/>
    </row>
    <row r="6" spans="1:6" ht="12.75">
      <c r="A6" s="44"/>
      <c r="F6" s="46"/>
    </row>
    <row r="7" spans="1:7" ht="16.5">
      <c r="A7" s="56" t="s">
        <v>159</v>
      </c>
      <c r="B7" s="56"/>
      <c r="C7" s="56"/>
      <c r="D7" s="56"/>
      <c r="E7" s="56"/>
      <c r="F7" s="56"/>
      <c r="G7" s="56"/>
    </row>
    <row r="8" ht="16.5">
      <c r="A8" s="45"/>
    </row>
    <row r="9" spans="1:2" ht="15.75">
      <c r="A9" s="22" t="s">
        <v>169</v>
      </c>
      <c r="B9" s="22" t="s">
        <v>170</v>
      </c>
    </row>
    <row r="10" ht="15.75">
      <c r="A10" s="22"/>
    </row>
    <row r="11" spans="1:2" ht="15.75">
      <c r="A11" s="22" t="s">
        <v>171</v>
      </c>
      <c r="B11" s="22" t="s">
        <v>172</v>
      </c>
    </row>
    <row r="12" ht="15.75">
      <c r="A12" s="22"/>
    </row>
    <row r="13" spans="1:2" ht="15.75">
      <c r="A13" s="22" t="s">
        <v>173</v>
      </c>
      <c r="B13" s="22" t="s">
        <v>174</v>
      </c>
    </row>
    <row r="14" ht="15.75">
      <c r="A14" s="22"/>
    </row>
    <row r="15" spans="1:2" ht="15.75">
      <c r="A15" s="22" t="s">
        <v>160</v>
      </c>
      <c r="B15" s="22" t="s">
        <v>161</v>
      </c>
    </row>
    <row r="16" ht="15.75">
      <c r="A16" s="22"/>
    </row>
    <row r="17" spans="1:2" ht="15.75">
      <c r="A17" s="22" t="s">
        <v>175</v>
      </c>
      <c r="B17" s="47">
        <v>7728262893</v>
      </c>
    </row>
    <row r="18" ht="15.75">
      <c r="A18" s="22"/>
    </row>
    <row r="19" spans="1:2" ht="15.75">
      <c r="A19" s="22" t="s">
        <v>162</v>
      </c>
      <c r="B19" s="47">
        <v>890243001</v>
      </c>
    </row>
    <row r="20" spans="1:2" ht="15.75">
      <c r="A20" s="22" t="s">
        <v>163</v>
      </c>
      <c r="B20" s="22" t="s">
        <v>164</v>
      </c>
    </row>
    <row r="21" ht="15.75">
      <c r="A21" s="22"/>
    </row>
    <row r="22" spans="1:2" ht="15.75">
      <c r="A22" s="22" t="s">
        <v>165</v>
      </c>
      <c r="B22" s="22" t="s">
        <v>166</v>
      </c>
    </row>
    <row r="23" ht="15.75">
      <c r="A23" s="22"/>
    </row>
    <row r="24" spans="1:2" ht="15.75">
      <c r="A24" s="22" t="s">
        <v>176</v>
      </c>
      <c r="B24" s="22" t="s">
        <v>177</v>
      </c>
    </row>
    <row r="25" ht="15.75">
      <c r="A25" s="22"/>
    </row>
    <row r="26" spans="1:2" ht="15.75">
      <c r="A26" s="22" t="s">
        <v>167</v>
      </c>
      <c r="B26" s="22" t="s">
        <v>168</v>
      </c>
    </row>
    <row r="27" ht="15.75">
      <c r="A27" s="22"/>
    </row>
  </sheetData>
  <sheetProtection/>
  <mergeCells count="1">
    <mergeCell ref="A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selection activeCell="A7" sqref="A7"/>
    </sheetView>
  </sheetViews>
  <sheetFormatPr defaultColWidth="9.00390625" defaultRowHeight="12.75"/>
  <cols>
    <col min="1" max="1" width="7.75390625" style="5" customWidth="1"/>
    <col min="2" max="2" width="32.125" style="5" customWidth="1"/>
    <col min="3" max="3" width="13.00390625" style="5" customWidth="1"/>
    <col min="4" max="5" width="26.625" style="5" customWidth="1"/>
    <col min="6" max="6" width="24.125" style="5" customWidth="1"/>
    <col min="7" max="16384" width="9.125" style="1" customWidth="1"/>
  </cols>
  <sheetData>
    <row r="1" ht="54" customHeight="1">
      <c r="F1" s="6" t="s">
        <v>15</v>
      </c>
    </row>
    <row r="5" spans="1:6" ht="16.5">
      <c r="A5" s="58" t="s">
        <v>16</v>
      </c>
      <c r="B5" s="59"/>
      <c r="C5" s="59"/>
      <c r="D5" s="59"/>
      <c r="E5" s="59"/>
      <c r="F5" s="59"/>
    </row>
    <row r="6" spans="1:6" ht="33.75" customHeight="1">
      <c r="A6" s="60" t="s">
        <v>194</v>
      </c>
      <c r="B6" s="60"/>
      <c r="C6" s="60"/>
      <c r="D6" s="60"/>
      <c r="E6" s="60"/>
      <c r="F6" s="60"/>
    </row>
    <row r="7" spans="1:6" ht="15.75">
      <c r="A7" s="7"/>
      <c r="B7" s="7"/>
      <c r="C7" s="7"/>
      <c r="D7" s="7" t="s">
        <v>90</v>
      </c>
      <c r="E7" s="7"/>
      <c r="F7" s="7"/>
    </row>
    <row r="8" spans="4:6" ht="15.75">
      <c r="D8" s="26">
        <v>2016</v>
      </c>
      <c r="E8" s="26">
        <v>2017</v>
      </c>
      <c r="F8" s="26">
        <v>2018</v>
      </c>
    </row>
    <row r="9" spans="1:6" s="2" customFormat="1" ht="47.25">
      <c r="A9" s="8" t="s">
        <v>12</v>
      </c>
      <c r="B9" s="9" t="s">
        <v>0</v>
      </c>
      <c r="C9" s="9" t="s">
        <v>1</v>
      </c>
      <c r="D9" s="9" t="s">
        <v>14</v>
      </c>
      <c r="E9" s="9" t="s">
        <v>17</v>
      </c>
      <c r="F9" s="10" t="s">
        <v>13</v>
      </c>
    </row>
    <row r="10" spans="1:6" s="3" customFormat="1" ht="25.5" customHeight="1">
      <c r="A10" s="11" t="s">
        <v>2</v>
      </c>
      <c r="B10" s="12" t="s">
        <v>18</v>
      </c>
      <c r="C10" s="11" t="s">
        <v>7</v>
      </c>
      <c r="D10" s="13">
        <v>1.42</v>
      </c>
      <c r="E10" s="13">
        <v>1.42</v>
      </c>
      <c r="F10" s="13">
        <v>1.508</v>
      </c>
    </row>
    <row r="11" spans="1:6" s="3" customFormat="1" ht="110.25">
      <c r="A11" s="11" t="s">
        <v>4</v>
      </c>
      <c r="B11" s="12" t="s">
        <v>19</v>
      </c>
      <c r="C11" s="11" t="s">
        <v>7</v>
      </c>
      <c r="D11" s="14">
        <v>1.36</v>
      </c>
      <c r="E11" s="14">
        <v>1.38</v>
      </c>
      <c r="F11" s="14">
        <v>1.38</v>
      </c>
    </row>
    <row r="12" spans="1:6" s="3" customFormat="1" ht="40.5" customHeight="1">
      <c r="A12" s="11" t="s">
        <v>6</v>
      </c>
      <c r="B12" s="12" t="s">
        <v>20</v>
      </c>
      <c r="C12" s="11" t="s">
        <v>21</v>
      </c>
      <c r="D12" s="14">
        <v>4.50989</v>
      </c>
      <c r="E12" s="14">
        <v>4.509894</v>
      </c>
      <c r="F12" s="14">
        <v>4.97012</v>
      </c>
    </row>
    <row r="13" spans="1:6" s="3" customFormat="1" ht="40.5" customHeight="1">
      <c r="A13" s="11" t="s">
        <v>8</v>
      </c>
      <c r="B13" s="12" t="s">
        <v>22</v>
      </c>
      <c r="C13" s="11" t="s">
        <v>21</v>
      </c>
      <c r="D13" s="14">
        <v>4.477404</v>
      </c>
      <c r="E13" s="14">
        <v>4.93763</v>
      </c>
      <c r="F13" s="14">
        <v>4.05546</v>
      </c>
    </row>
    <row r="14" spans="1:6" s="3" customFormat="1" ht="40.5" customHeight="1">
      <c r="A14" s="11" t="s">
        <v>9</v>
      </c>
      <c r="B14" s="12" t="s">
        <v>23</v>
      </c>
      <c r="C14" s="11" t="s">
        <v>24</v>
      </c>
      <c r="D14" s="14"/>
      <c r="E14" s="14"/>
      <c r="F14" s="14"/>
    </row>
    <row r="15" spans="1:6" s="3" customFormat="1" ht="27" customHeight="1">
      <c r="A15" s="11" t="s">
        <v>25</v>
      </c>
      <c r="B15" s="12" t="s">
        <v>26</v>
      </c>
      <c r="C15" s="11" t="s">
        <v>24</v>
      </c>
      <c r="D15" s="14"/>
      <c r="E15" s="14"/>
      <c r="F15" s="14"/>
    </row>
    <row r="16" spans="1:6" s="3" customFormat="1" ht="40.5" customHeight="1">
      <c r="A16" s="11" t="s">
        <v>27</v>
      </c>
      <c r="B16" s="12" t="s">
        <v>28</v>
      </c>
      <c r="C16" s="11" t="s">
        <v>29</v>
      </c>
      <c r="D16" s="14">
        <v>136.98199</v>
      </c>
      <c r="E16" s="14">
        <v>130.67833</v>
      </c>
      <c r="F16" s="14">
        <v>126.86682</v>
      </c>
    </row>
    <row r="17" spans="1:6" s="3" customFormat="1" ht="40.5" customHeight="1">
      <c r="A17" s="11" t="s">
        <v>30</v>
      </c>
      <c r="B17" s="12" t="s">
        <v>31</v>
      </c>
      <c r="C17" s="11" t="s">
        <v>29</v>
      </c>
      <c r="D17" s="14">
        <f>D16</f>
        <v>136.98199</v>
      </c>
      <c r="E17" s="14">
        <f>E16</f>
        <v>130.67833</v>
      </c>
      <c r="F17" s="14">
        <f>F16</f>
        <v>126.86682</v>
      </c>
    </row>
    <row r="18" spans="1:6" s="3" customFormat="1" ht="40.5" customHeight="1">
      <c r="A18" s="11" t="s">
        <v>32</v>
      </c>
      <c r="B18" s="12" t="s">
        <v>33</v>
      </c>
      <c r="C18" s="11" t="s">
        <v>29</v>
      </c>
      <c r="D18" s="14"/>
      <c r="E18" s="14"/>
      <c r="F18" s="14"/>
    </row>
    <row r="19" spans="1:6" s="3" customFormat="1" ht="54" customHeight="1">
      <c r="A19" s="11" t="s">
        <v>34</v>
      </c>
      <c r="B19" s="12" t="s">
        <v>35</v>
      </c>
      <c r="C19" s="11" t="s">
        <v>29</v>
      </c>
      <c r="D19" s="14">
        <v>0</v>
      </c>
      <c r="E19" s="14">
        <v>0</v>
      </c>
      <c r="F19" s="14">
        <v>0</v>
      </c>
    </row>
    <row r="20" spans="1:6" s="3" customFormat="1" ht="25.5" customHeight="1">
      <c r="A20" s="11" t="s">
        <v>36</v>
      </c>
      <c r="B20" s="12" t="s">
        <v>37</v>
      </c>
      <c r="C20" s="11"/>
      <c r="D20" s="14">
        <f>D21</f>
        <v>34.66514</v>
      </c>
      <c r="E20" s="14">
        <f>E21</f>
        <v>45.81736</v>
      </c>
      <c r="F20" s="14">
        <f>F21</f>
        <v>38.20427</v>
      </c>
    </row>
    <row r="21" spans="1:6" s="3" customFormat="1" ht="40.5" customHeight="1">
      <c r="A21" s="11" t="s">
        <v>38</v>
      </c>
      <c r="B21" s="12" t="s">
        <v>39</v>
      </c>
      <c r="C21" s="11" t="s">
        <v>29</v>
      </c>
      <c r="D21" s="14">
        <v>34.66514</v>
      </c>
      <c r="E21" s="14">
        <v>45.81736</v>
      </c>
      <c r="F21" s="14">
        <v>38.20427</v>
      </c>
    </row>
    <row r="22" spans="1:6" s="3" customFormat="1" ht="54" customHeight="1">
      <c r="A22" s="11"/>
      <c r="B22" s="12" t="s">
        <v>40</v>
      </c>
      <c r="C22" s="11" t="s">
        <v>41</v>
      </c>
      <c r="D22" s="14">
        <v>250.1</v>
      </c>
      <c r="E22" s="14">
        <v>271.63</v>
      </c>
      <c r="F22" s="14">
        <v>271.63</v>
      </c>
    </row>
    <row r="23" spans="1:6" s="3" customFormat="1" ht="27" customHeight="1">
      <c r="A23" s="11" t="s">
        <v>42</v>
      </c>
      <c r="B23" s="12" t="s">
        <v>43</v>
      </c>
      <c r="C23" s="11" t="s">
        <v>29</v>
      </c>
      <c r="D23" s="14">
        <v>0</v>
      </c>
      <c r="E23" s="14">
        <v>0</v>
      </c>
      <c r="F23" s="14">
        <v>0</v>
      </c>
    </row>
    <row r="24" spans="1:6" s="3" customFormat="1" ht="40.5" customHeight="1">
      <c r="A24" s="11"/>
      <c r="B24" s="12" t="s">
        <v>44</v>
      </c>
      <c r="C24" s="11" t="s">
        <v>45</v>
      </c>
      <c r="D24" s="14">
        <v>0</v>
      </c>
      <c r="E24" s="14">
        <v>0</v>
      </c>
      <c r="F24" s="14">
        <v>0</v>
      </c>
    </row>
    <row r="25" spans="1:6" s="3" customFormat="1" ht="72.75" customHeight="1">
      <c r="A25" s="11"/>
      <c r="B25" s="12" t="s">
        <v>46</v>
      </c>
      <c r="C25" s="11"/>
      <c r="D25" s="14"/>
      <c r="E25" s="14"/>
      <c r="F25" s="14"/>
    </row>
    <row r="26" spans="1:6" s="3" customFormat="1" ht="27" customHeight="1">
      <c r="A26" s="11" t="s">
        <v>47</v>
      </c>
      <c r="B26" s="12" t="s">
        <v>48</v>
      </c>
      <c r="C26" s="11" t="s">
        <v>29</v>
      </c>
      <c r="D26" s="14">
        <v>1.59431</v>
      </c>
      <c r="E26" s="14">
        <v>2.00696</v>
      </c>
      <c r="F26" s="14">
        <v>1.96014</v>
      </c>
    </row>
    <row r="27" spans="1:6" s="3" customFormat="1" ht="69.75" customHeight="1">
      <c r="A27" s="11" t="s">
        <v>49</v>
      </c>
      <c r="B27" s="12" t="s">
        <v>10</v>
      </c>
      <c r="C27" s="11"/>
      <c r="D27" s="14"/>
      <c r="E27" s="14"/>
      <c r="F27" s="14"/>
    </row>
    <row r="28" spans="1:6" s="3" customFormat="1" ht="40.5" customHeight="1">
      <c r="A28" s="11" t="s">
        <v>50</v>
      </c>
      <c r="B28" s="12" t="s">
        <v>51</v>
      </c>
      <c r="C28" s="11" t="s">
        <v>11</v>
      </c>
      <c r="D28" s="14">
        <v>4</v>
      </c>
      <c r="E28" s="14">
        <v>2.5</v>
      </c>
      <c r="F28" s="14">
        <v>2.5</v>
      </c>
    </row>
    <row r="29" spans="1:6" s="3" customFormat="1" ht="40.5" customHeight="1">
      <c r="A29" s="11" t="s">
        <v>52</v>
      </c>
      <c r="B29" s="12" t="s">
        <v>53</v>
      </c>
      <c r="C29" s="11" t="s">
        <v>54</v>
      </c>
      <c r="D29" s="13">
        <v>185.09426</v>
      </c>
      <c r="E29" s="13">
        <v>84.22557</v>
      </c>
      <c r="F29" s="13">
        <v>87.59459</v>
      </c>
    </row>
    <row r="30" spans="1:6" s="3" customFormat="1" ht="54" customHeight="1">
      <c r="A30" s="11" t="s">
        <v>55</v>
      </c>
      <c r="B30" s="12" t="s">
        <v>56</v>
      </c>
      <c r="C30" s="11"/>
      <c r="D30" s="14"/>
      <c r="E30" s="14"/>
      <c r="F30" s="14"/>
    </row>
    <row r="31" spans="1:6" s="3" customFormat="1" ht="31.5">
      <c r="A31" s="11" t="s">
        <v>57</v>
      </c>
      <c r="B31" s="12" t="s">
        <v>58</v>
      </c>
      <c r="C31" s="11" t="s">
        <v>29</v>
      </c>
      <c r="D31" s="14">
        <f>D32</f>
        <v>136.98199</v>
      </c>
      <c r="E31" s="14">
        <f>E32</f>
        <v>130.67833</v>
      </c>
      <c r="F31" s="14">
        <f>F32</f>
        <v>126.86682</v>
      </c>
    </row>
    <row r="32" spans="1:6" s="3" customFormat="1" ht="40.5" customHeight="1">
      <c r="A32" s="11" t="s">
        <v>59</v>
      </c>
      <c r="B32" s="12" t="s">
        <v>60</v>
      </c>
      <c r="C32" s="11" t="s">
        <v>29</v>
      </c>
      <c r="D32" s="14">
        <v>136.98199</v>
      </c>
      <c r="E32" s="14">
        <v>130.67833</v>
      </c>
      <c r="F32" s="14">
        <v>126.86682</v>
      </c>
    </row>
    <row r="33" spans="1:6" s="3" customFormat="1" ht="40.5" customHeight="1">
      <c r="A33" s="11" t="s">
        <v>61</v>
      </c>
      <c r="B33" s="12" t="s">
        <v>62</v>
      </c>
      <c r="C33" s="11" t="s">
        <v>29</v>
      </c>
      <c r="D33" s="14">
        <v>0</v>
      </c>
      <c r="E33" s="14">
        <v>0</v>
      </c>
      <c r="F33" s="14">
        <v>0</v>
      </c>
    </row>
    <row r="34" spans="1:6" s="3" customFormat="1" ht="54" customHeight="1">
      <c r="A34" s="11" t="s">
        <v>63</v>
      </c>
      <c r="B34" s="12" t="s">
        <v>64</v>
      </c>
      <c r="C34" s="11" t="s">
        <v>29</v>
      </c>
      <c r="D34" s="14">
        <v>0</v>
      </c>
      <c r="E34" s="14">
        <v>0</v>
      </c>
      <c r="F34" s="14">
        <v>0</v>
      </c>
    </row>
    <row r="35" spans="1:6" s="3" customFormat="1" ht="40.5" customHeight="1">
      <c r="A35" s="11" t="s">
        <v>65</v>
      </c>
      <c r="B35" s="12" t="s">
        <v>66</v>
      </c>
      <c r="C35" s="11"/>
      <c r="D35" s="14">
        <v>0</v>
      </c>
      <c r="E35" s="14">
        <v>0</v>
      </c>
      <c r="F35" s="14">
        <v>0</v>
      </c>
    </row>
    <row r="36" spans="1:6" s="3" customFormat="1" ht="40.5" customHeight="1">
      <c r="A36" s="11" t="s">
        <v>67</v>
      </c>
      <c r="B36" s="12" t="s">
        <v>68</v>
      </c>
      <c r="C36" s="11" t="s">
        <v>29</v>
      </c>
      <c r="D36" s="14">
        <v>0</v>
      </c>
      <c r="E36" s="14">
        <v>0</v>
      </c>
      <c r="F36" s="14">
        <v>0</v>
      </c>
    </row>
    <row r="37" spans="1:6" s="3" customFormat="1" ht="40.5" customHeight="1">
      <c r="A37" s="11" t="s">
        <v>69</v>
      </c>
      <c r="B37" s="12" t="s">
        <v>70</v>
      </c>
      <c r="C37" s="11" t="s">
        <v>29</v>
      </c>
      <c r="D37" s="14">
        <v>0</v>
      </c>
      <c r="E37" s="14">
        <v>0</v>
      </c>
      <c r="F37" s="14">
        <v>0</v>
      </c>
    </row>
    <row r="38" spans="1:6" s="3" customFormat="1" ht="40.5" customHeight="1">
      <c r="A38" s="11" t="s">
        <v>71</v>
      </c>
      <c r="B38" s="12" t="s">
        <v>72</v>
      </c>
      <c r="C38" s="11"/>
      <c r="D38" s="14">
        <f>D39</f>
        <v>0</v>
      </c>
      <c r="E38" s="14">
        <f>E39</f>
        <v>3.38323</v>
      </c>
      <c r="F38" s="14">
        <f>F39</f>
        <v>2.53734</v>
      </c>
    </row>
    <row r="39" spans="1:6" s="3" customFormat="1" ht="40.5" customHeight="1">
      <c r="A39" s="11" t="s">
        <v>73</v>
      </c>
      <c r="B39" s="12" t="s">
        <v>60</v>
      </c>
      <c r="C39" s="11" t="s">
        <v>29</v>
      </c>
      <c r="D39" s="14">
        <v>0</v>
      </c>
      <c r="E39" s="14">
        <v>3.38323</v>
      </c>
      <c r="F39" s="14">
        <v>2.53734</v>
      </c>
    </row>
    <row r="40" spans="1:6" s="3" customFormat="1" ht="40.5" customHeight="1">
      <c r="A40" s="11" t="s">
        <v>74</v>
      </c>
      <c r="B40" s="12" t="s">
        <v>62</v>
      </c>
      <c r="C40" s="11" t="s">
        <v>29</v>
      </c>
      <c r="D40" s="14">
        <v>0</v>
      </c>
      <c r="E40" s="14">
        <v>0</v>
      </c>
      <c r="F40" s="14">
        <v>0</v>
      </c>
    </row>
    <row r="41" spans="1:6" s="3" customFormat="1" ht="54" customHeight="1">
      <c r="A41" s="11" t="s">
        <v>75</v>
      </c>
      <c r="B41" s="12" t="s">
        <v>64</v>
      </c>
      <c r="C41" s="11" t="s">
        <v>29</v>
      </c>
      <c r="D41" s="14">
        <v>0</v>
      </c>
      <c r="E41" s="14">
        <v>0</v>
      </c>
      <c r="F41" s="14">
        <v>0</v>
      </c>
    </row>
    <row r="42" spans="1:6" s="3" customFormat="1" ht="54" customHeight="1">
      <c r="A42" s="11" t="s">
        <v>76</v>
      </c>
      <c r="B42" s="12" t="s">
        <v>77</v>
      </c>
      <c r="C42" s="11"/>
      <c r="D42" s="14">
        <v>0</v>
      </c>
      <c r="E42" s="14">
        <v>0</v>
      </c>
      <c r="F42" s="14">
        <v>0</v>
      </c>
    </row>
    <row r="43" spans="1:6" s="3" customFormat="1" ht="40.5" customHeight="1">
      <c r="A43" s="11" t="s">
        <v>78</v>
      </c>
      <c r="B43" s="12" t="s">
        <v>60</v>
      </c>
      <c r="C43" s="11" t="s">
        <v>29</v>
      </c>
      <c r="D43" s="14">
        <v>0</v>
      </c>
      <c r="E43" s="14">
        <v>0</v>
      </c>
      <c r="F43" s="14">
        <v>0</v>
      </c>
    </row>
    <row r="44" spans="1:6" s="3" customFormat="1" ht="40.5" customHeight="1">
      <c r="A44" s="11" t="s">
        <v>79</v>
      </c>
      <c r="B44" s="12" t="s">
        <v>62</v>
      </c>
      <c r="C44" s="11" t="s">
        <v>29</v>
      </c>
      <c r="D44" s="14">
        <v>0</v>
      </c>
      <c r="E44" s="14">
        <v>0</v>
      </c>
      <c r="F44" s="14">
        <v>0</v>
      </c>
    </row>
    <row r="45" spans="1:6" s="3" customFormat="1" ht="54" customHeight="1">
      <c r="A45" s="11" t="s">
        <v>80</v>
      </c>
      <c r="B45" s="12" t="s">
        <v>64</v>
      </c>
      <c r="C45" s="11" t="s">
        <v>29</v>
      </c>
      <c r="D45" s="14">
        <v>0</v>
      </c>
      <c r="E45" s="14">
        <v>0</v>
      </c>
      <c r="F45" s="14">
        <v>0</v>
      </c>
    </row>
    <row r="46" spans="1:6" s="3" customFormat="1" ht="27" customHeight="1">
      <c r="A46" s="11" t="s">
        <v>81</v>
      </c>
      <c r="B46" s="12" t="s">
        <v>3</v>
      </c>
      <c r="C46" s="11" t="s">
        <v>29</v>
      </c>
      <c r="D46" s="13">
        <f>(20178.91/1000)-D16</f>
        <v>-116.80308</v>
      </c>
      <c r="E46" s="13">
        <f>(20178.91/1000)-E16</f>
        <v>-110.49941999999999</v>
      </c>
      <c r="F46" s="13">
        <f>(20178.91/1000)-F16</f>
        <v>-106.68791</v>
      </c>
    </row>
    <row r="47" spans="1:6" s="15" customFormat="1" ht="54" customHeight="1">
      <c r="A47" s="11" t="s">
        <v>82</v>
      </c>
      <c r="B47" s="12" t="s">
        <v>83</v>
      </c>
      <c r="C47" s="11" t="s">
        <v>5</v>
      </c>
      <c r="D47" s="14"/>
      <c r="E47" s="14"/>
      <c r="F47" s="14"/>
    </row>
    <row r="48" spans="1:6" s="15" customFormat="1" ht="84" customHeight="1">
      <c r="A48" s="11" t="s">
        <v>84</v>
      </c>
      <c r="B48" s="12" t="s">
        <v>85</v>
      </c>
      <c r="C48" s="11"/>
      <c r="D48" s="19" t="s">
        <v>91</v>
      </c>
      <c r="E48" s="19" t="s">
        <v>91</v>
      </c>
      <c r="F48" s="19" t="s">
        <v>91</v>
      </c>
    </row>
    <row r="49" spans="1:6" s="4" customFormat="1" ht="17.25" customHeight="1">
      <c r="A49" s="16" t="s">
        <v>86</v>
      </c>
      <c r="B49" s="17"/>
      <c r="C49" s="17"/>
      <c r="D49" s="17"/>
      <c r="E49" s="17"/>
      <c r="F49" s="17"/>
    </row>
    <row r="51" spans="1:6" ht="31.5" customHeight="1">
      <c r="A51" s="61" t="s">
        <v>87</v>
      </c>
      <c r="B51" s="62"/>
      <c r="C51" s="62"/>
      <c r="D51" s="62"/>
      <c r="E51" s="62"/>
      <c r="F51" s="62"/>
    </row>
    <row r="52" spans="1:6" ht="31.5" customHeight="1">
      <c r="A52" s="61" t="s">
        <v>88</v>
      </c>
      <c r="B52" s="62"/>
      <c r="C52" s="62"/>
      <c r="D52" s="62"/>
      <c r="E52" s="62"/>
      <c r="F52" s="62"/>
    </row>
    <row r="53" ht="3" customHeight="1"/>
  </sheetData>
  <sheetProtection/>
  <mergeCells count="4">
    <mergeCell ref="A5:F5"/>
    <mergeCell ref="A6:F6"/>
    <mergeCell ref="A51:F51"/>
    <mergeCell ref="A52:F5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52"/>
  <sheetViews>
    <sheetView zoomScalePageLayoutView="0" workbookViewId="0" topLeftCell="A1">
      <selection activeCell="D32" sqref="D32"/>
    </sheetView>
  </sheetViews>
  <sheetFormatPr defaultColWidth="9.00390625" defaultRowHeight="12.75"/>
  <cols>
    <col min="1" max="1" width="7.75390625" style="5" customWidth="1"/>
    <col min="2" max="2" width="32.125" style="5" customWidth="1"/>
    <col min="3" max="3" width="13.00390625" style="5" customWidth="1"/>
    <col min="4" max="5" width="26.625" style="5" customWidth="1"/>
    <col min="6" max="6" width="24.125" style="5" customWidth="1"/>
    <col min="7" max="16384" width="9.125" style="1" customWidth="1"/>
  </cols>
  <sheetData>
    <row r="1" ht="54" customHeight="1">
      <c r="F1" s="6" t="s">
        <v>15</v>
      </c>
    </row>
    <row r="5" spans="1:6" ht="16.5">
      <c r="A5" s="58" t="s">
        <v>16</v>
      </c>
      <c r="B5" s="59"/>
      <c r="C5" s="59"/>
      <c r="D5" s="59"/>
      <c r="E5" s="59"/>
      <c r="F5" s="59"/>
    </row>
    <row r="6" spans="1:6" ht="36.75" customHeight="1">
      <c r="A6" s="60" t="s">
        <v>89</v>
      </c>
      <c r="B6" s="60"/>
      <c r="C6" s="60"/>
      <c r="D6" s="60"/>
      <c r="E6" s="60"/>
      <c r="F6" s="60"/>
    </row>
    <row r="7" spans="1:6" ht="15.75">
      <c r="A7" s="7"/>
      <c r="B7" s="7"/>
      <c r="C7" s="7"/>
      <c r="D7" s="7" t="s">
        <v>90</v>
      </c>
      <c r="E7" s="7"/>
      <c r="F7" s="7"/>
    </row>
    <row r="8" spans="4:6" ht="15.75">
      <c r="D8" s="26">
        <v>2016</v>
      </c>
      <c r="E8" s="26">
        <v>2017</v>
      </c>
      <c r="F8" s="26">
        <v>2018</v>
      </c>
    </row>
    <row r="9" spans="1:6" s="2" customFormat="1" ht="47.25">
      <c r="A9" s="8" t="s">
        <v>12</v>
      </c>
      <c r="B9" s="9" t="s">
        <v>0</v>
      </c>
      <c r="C9" s="10" t="s">
        <v>1</v>
      </c>
      <c r="D9" s="21" t="s">
        <v>14</v>
      </c>
      <c r="E9" s="21" t="s">
        <v>17</v>
      </c>
      <c r="F9" s="21" t="s">
        <v>13</v>
      </c>
    </row>
    <row r="10" spans="1:6" s="3" customFormat="1" ht="25.5" customHeight="1">
      <c r="A10" s="11" t="s">
        <v>2</v>
      </c>
      <c r="B10" s="12" t="s">
        <v>18</v>
      </c>
      <c r="C10" s="20" t="s">
        <v>7</v>
      </c>
      <c r="D10" s="24">
        <v>3</v>
      </c>
      <c r="E10" s="24">
        <v>3</v>
      </c>
      <c r="F10" s="24">
        <v>3</v>
      </c>
    </row>
    <row r="11" spans="1:6" s="3" customFormat="1" ht="110.25">
      <c r="A11" s="11" t="s">
        <v>4</v>
      </c>
      <c r="B11" s="12" t="s">
        <v>19</v>
      </c>
      <c r="C11" s="20" t="s">
        <v>7</v>
      </c>
      <c r="D11" s="19">
        <v>2.968</v>
      </c>
      <c r="E11" s="19">
        <v>2.968</v>
      </c>
      <c r="F11" s="19">
        <v>2.968</v>
      </c>
    </row>
    <row r="12" spans="1:6" s="3" customFormat="1" ht="40.5" customHeight="1">
      <c r="A12" s="11" t="s">
        <v>6</v>
      </c>
      <c r="B12" s="12" t="s">
        <v>20</v>
      </c>
      <c r="C12" s="11" t="s">
        <v>21</v>
      </c>
      <c r="D12" s="19">
        <v>3.77564</v>
      </c>
      <c r="E12" s="25">
        <v>3.74</v>
      </c>
      <c r="F12" s="25">
        <v>3.74</v>
      </c>
    </row>
    <row r="13" spans="1:6" s="3" customFormat="1" ht="40.5" customHeight="1">
      <c r="A13" s="11" t="s">
        <v>8</v>
      </c>
      <c r="B13" s="12" t="s">
        <v>22</v>
      </c>
      <c r="C13" s="11" t="s">
        <v>21</v>
      </c>
      <c r="D13" s="19">
        <v>3.73964</v>
      </c>
      <c r="E13" s="19">
        <v>3.704</v>
      </c>
      <c r="F13" s="19">
        <v>3.704</v>
      </c>
    </row>
    <row r="14" spans="1:10" s="3" customFormat="1" ht="40.5" customHeight="1">
      <c r="A14" s="11" t="s">
        <v>9</v>
      </c>
      <c r="B14" s="12" t="s">
        <v>23</v>
      </c>
      <c r="C14" s="11" t="s">
        <v>24</v>
      </c>
      <c r="D14" s="14">
        <v>0</v>
      </c>
      <c r="E14" s="14">
        <v>0</v>
      </c>
      <c r="F14" s="14">
        <v>0</v>
      </c>
      <c r="J14" s="22"/>
    </row>
    <row r="15" spans="1:6" s="3" customFormat="1" ht="27" customHeight="1">
      <c r="A15" s="11" t="s">
        <v>25</v>
      </c>
      <c r="B15" s="12" t="s">
        <v>26</v>
      </c>
      <c r="C15" s="11" t="s">
        <v>24</v>
      </c>
      <c r="D15" s="14">
        <v>0</v>
      </c>
      <c r="E15" s="14">
        <v>0</v>
      </c>
      <c r="F15" s="14">
        <v>0</v>
      </c>
    </row>
    <row r="16" spans="1:6" s="3" customFormat="1" ht="40.5" customHeight="1">
      <c r="A16" s="11" t="s">
        <v>27</v>
      </c>
      <c r="B16" s="12" t="s">
        <v>28</v>
      </c>
      <c r="C16" s="11" t="s">
        <v>29</v>
      </c>
      <c r="D16" s="14">
        <f>D17</f>
        <v>70.61563</v>
      </c>
      <c r="E16" s="14">
        <f>E17</f>
        <v>39.02162</v>
      </c>
      <c r="F16" s="14">
        <f>F17</f>
        <v>47.69104</v>
      </c>
    </row>
    <row r="17" spans="1:6" s="3" customFormat="1" ht="40.5" customHeight="1">
      <c r="A17" s="11" t="s">
        <v>30</v>
      </c>
      <c r="B17" s="12" t="s">
        <v>31</v>
      </c>
      <c r="C17" s="11" t="s">
        <v>29</v>
      </c>
      <c r="D17" s="14">
        <v>70.61563</v>
      </c>
      <c r="E17" s="14">
        <v>39.02162</v>
      </c>
      <c r="F17" s="14">
        <v>47.69104</v>
      </c>
    </row>
    <row r="18" spans="1:6" s="3" customFormat="1" ht="40.5" customHeight="1">
      <c r="A18" s="11" t="s">
        <v>32</v>
      </c>
      <c r="B18" s="12" t="s">
        <v>33</v>
      </c>
      <c r="C18" s="11" t="s">
        <v>29</v>
      </c>
      <c r="D18" s="14">
        <v>0</v>
      </c>
      <c r="E18" s="14">
        <v>0</v>
      </c>
      <c r="F18" s="14">
        <v>0</v>
      </c>
    </row>
    <row r="19" spans="1:6" s="3" customFormat="1" ht="54" customHeight="1">
      <c r="A19" s="11" t="s">
        <v>34</v>
      </c>
      <c r="B19" s="12" t="s">
        <v>35</v>
      </c>
      <c r="C19" s="11" t="s">
        <v>29</v>
      </c>
      <c r="D19" s="14">
        <v>0</v>
      </c>
      <c r="E19" s="14">
        <v>0</v>
      </c>
      <c r="F19" s="14">
        <v>0</v>
      </c>
    </row>
    <row r="20" spans="1:6" s="3" customFormat="1" ht="25.5" customHeight="1">
      <c r="A20" s="11" t="s">
        <v>36</v>
      </c>
      <c r="B20" s="12" t="s">
        <v>37</v>
      </c>
      <c r="C20" s="11"/>
      <c r="D20" s="14">
        <f>D21</f>
        <v>5.323300000000001</v>
      </c>
      <c r="E20" s="14">
        <f>E21</f>
        <v>3.5228</v>
      </c>
      <c r="F20" s="14">
        <f>F21</f>
        <v>3.6101</v>
      </c>
    </row>
    <row r="21" spans="1:6" s="3" customFormat="1" ht="40.5" customHeight="1">
      <c r="A21" s="11" t="s">
        <v>38</v>
      </c>
      <c r="B21" s="12" t="s">
        <v>39</v>
      </c>
      <c r="C21" s="11" t="s">
        <v>29</v>
      </c>
      <c r="D21" s="14">
        <f>(3961.1+1362.2)/1000</f>
        <v>5.323300000000001</v>
      </c>
      <c r="E21" s="14">
        <f>(2538.9+983.9)/1000</f>
        <v>3.5228</v>
      </c>
      <c r="F21" s="14">
        <f>(2675.2+934.9)/1000</f>
        <v>3.6101</v>
      </c>
    </row>
    <row r="22" spans="1:6" s="3" customFormat="1" ht="54" customHeight="1">
      <c r="A22" s="11"/>
      <c r="B22" s="12" t="s">
        <v>40</v>
      </c>
      <c r="C22" s="11" t="s">
        <v>41</v>
      </c>
      <c r="D22" s="18">
        <v>420</v>
      </c>
      <c r="E22" s="14">
        <v>272.81</v>
      </c>
      <c r="F22" s="14">
        <v>272.81</v>
      </c>
    </row>
    <row r="23" spans="1:6" s="3" customFormat="1" ht="27" customHeight="1">
      <c r="A23" s="11" t="s">
        <v>42</v>
      </c>
      <c r="B23" s="12" t="s">
        <v>43</v>
      </c>
      <c r="C23" s="11" t="s">
        <v>29</v>
      </c>
      <c r="D23" s="14">
        <v>0</v>
      </c>
      <c r="E23" s="14">
        <v>0</v>
      </c>
      <c r="F23" s="14">
        <v>0</v>
      </c>
    </row>
    <row r="24" spans="1:6" s="3" customFormat="1" ht="40.5" customHeight="1">
      <c r="A24" s="11"/>
      <c r="B24" s="12" t="s">
        <v>44</v>
      </c>
      <c r="C24" s="11" t="s">
        <v>45</v>
      </c>
      <c r="D24" s="14">
        <v>0</v>
      </c>
      <c r="E24" s="14">
        <v>0</v>
      </c>
      <c r="F24" s="14">
        <v>0</v>
      </c>
    </row>
    <row r="25" spans="1:6" s="3" customFormat="1" ht="72.75" customHeight="1">
      <c r="A25" s="11"/>
      <c r="B25" s="12" t="s">
        <v>46</v>
      </c>
      <c r="C25" s="11"/>
      <c r="D25" s="14">
        <v>0</v>
      </c>
      <c r="E25" s="14">
        <v>0</v>
      </c>
      <c r="F25" s="14">
        <v>0</v>
      </c>
    </row>
    <row r="26" spans="1:6" s="3" customFormat="1" ht="27" customHeight="1">
      <c r="A26" s="11" t="s">
        <v>47</v>
      </c>
      <c r="B26" s="12" t="s">
        <v>48</v>
      </c>
      <c r="C26" s="11" t="s">
        <v>29</v>
      </c>
      <c r="D26" s="14">
        <v>0</v>
      </c>
      <c r="E26" s="14">
        <v>0</v>
      </c>
      <c r="F26" s="14">
        <v>0</v>
      </c>
    </row>
    <row r="27" spans="1:6" s="3" customFormat="1" ht="69.75" customHeight="1">
      <c r="A27" s="11" t="s">
        <v>49</v>
      </c>
      <c r="B27" s="12" t="s">
        <v>10</v>
      </c>
      <c r="C27" s="11"/>
      <c r="D27" s="14"/>
      <c r="E27" s="14"/>
      <c r="F27" s="14"/>
    </row>
    <row r="28" spans="1:6" s="3" customFormat="1" ht="40.5" customHeight="1">
      <c r="A28" s="11" t="s">
        <v>50</v>
      </c>
      <c r="B28" s="12" t="s">
        <v>51</v>
      </c>
      <c r="C28" s="11" t="s">
        <v>11</v>
      </c>
      <c r="D28" s="14">
        <v>2</v>
      </c>
      <c r="E28" s="14">
        <v>1.5</v>
      </c>
      <c r="F28" s="14">
        <v>2</v>
      </c>
    </row>
    <row r="29" spans="1:6" s="3" customFormat="1" ht="40.5" customHeight="1">
      <c r="A29" s="11" t="s">
        <v>52</v>
      </c>
      <c r="B29" s="12" t="s">
        <v>53</v>
      </c>
      <c r="C29" s="11" t="s">
        <v>54</v>
      </c>
      <c r="D29" s="14">
        <v>119.32169</v>
      </c>
      <c r="E29" s="14">
        <v>84.2256</v>
      </c>
      <c r="F29" s="14">
        <v>87.5946</v>
      </c>
    </row>
    <row r="30" spans="1:6" s="3" customFormat="1" ht="54" customHeight="1">
      <c r="A30" s="11" t="s">
        <v>55</v>
      </c>
      <c r="B30" s="12" t="s">
        <v>56</v>
      </c>
      <c r="C30" s="11"/>
      <c r="D30" s="14"/>
      <c r="E30" s="14"/>
      <c r="F30" s="14"/>
    </row>
    <row r="31" spans="1:6" s="3" customFormat="1" ht="31.5">
      <c r="A31" s="11" t="s">
        <v>57</v>
      </c>
      <c r="B31" s="12" t="s">
        <v>58</v>
      </c>
      <c r="C31" s="11" t="s">
        <v>29</v>
      </c>
      <c r="D31" s="14">
        <f>D32</f>
        <v>65.06981</v>
      </c>
      <c r="E31" s="14">
        <f>E32</f>
        <v>34.91006</v>
      </c>
      <c r="F31" s="14">
        <f>F32</f>
        <v>43.40934</v>
      </c>
    </row>
    <row r="32" spans="1:6" s="3" customFormat="1" ht="40.5" customHeight="1">
      <c r="A32" s="11" t="s">
        <v>59</v>
      </c>
      <c r="B32" s="12" t="s">
        <v>60</v>
      </c>
      <c r="C32" s="11" t="s">
        <v>29</v>
      </c>
      <c r="D32" s="14">
        <v>65.06981</v>
      </c>
      <c r="E32" s="14">
        <v>34.91006</v>
      </c>
      <c r="F32" s="14">
        <v>43.40934</v>
      </c>
    </row>
    <row r="33" spans="1:6" s="3" customFormat="1" ht="40.5" customHeight="1">
      <c r="A33" s="11" t="s">
        <v>61</v>
      </c>
      <c r="B33" s="12" t="s">
        <v>62</v>
      </c>
      <c r="C33" s="11" t="s">
        <v>29</v>
      </c>
      <c r="D33" s="14">
        <v>0</v>
      </c>
      <c r="E33" s="14">
        <v>0</v>
      </c>
      <c r="F33" s="14">
        <v>0</v>
      </c>
    </row>
    <row r="34" spans="1:6" s="3" customFormat="1" ht="54" customHeight="1">
      <c r="A34" s="11" t="s">
        <v>63</v>
      </c>
      <c r="B34" s="12" t="s">
        <v>64</v>
      </c>
      <c r="C34" s="11" t="s">
        <v>29</v>
      </c>
      <c r="D34" s="14">
        <v>0</v>
      </c>
      <c r="E34" s="14">
        <v>0</v>
      </c>
      <c r="F34" s="14">
        <v>0</v>
      </c>
    </row>
    <row r="35" spans="1:6" s="3" customFormat="1" ht="40.5" customHeight="1">
      <c r="A35" s="11" t="s">
        <v>65</v>
      </c>
      <c r="B35" s="12" t="s">
        <v>66</v>
      </c>
      <c r="C35" s="11"/>
      <c r="D35" s="14">
        <v>0</v>
      </c>
      <c r="E35" s="14">
        <v>0</v>
      </c>
      <c r="F35" s="14">
        <v>0</v>
      </c>
    </row>
    <row r="36" spans="1:6" s="3" customFormat="1" ht="40.5" customHeight="1">
      <c r="A36" s="11" t="s">
        <v>67</v>
      </c>
      <c r="B36" s="12" t="s">
        <v>68</v>
      </c>
      <c r="C36" s="11" t="s">
        <v>29</v>
      </c>
      <c r="D36" s="14">
        <v>0</v>
      </c>
      <c r="E36" s="14">
        <v>0</v>
      </c>
      <c r="F36" s="14">
        <v>0</v>
      </c>
    </row>
    <row r="37" spans="1:6" s="3" customFormat="1" ht="40.5" customHeight="1">
      <c r="A37" s="11" t="s">
        <v>69</v>
      </c>
      <c r="B37" s="12" t="s">
        <v>70</v>
      </c>
      <c r="C37" s="11" t="s">
        <v>29</v>
      </c>
      <c r="D37" s="14">
        <v>0</v>
      </c>
      <c r="E37" s="14">
        <v>0</v>
      </c>
      <c r="F37" s="14">
        <v>0</v>
      </c>
    </row>
    <row r="38" spans="1:6" s="3" customFormat="1" ht="40.5" customHeight="1">
      <c r="A38" s="11" t="s">
        <v>71</v>
      </c>
      <c r="B38" s="12" t="s">
        <v>72</v>
      </c>
      <c r="C38" s="11"/>
      <c r="D38" s="14">
        <f>D39</f>
        <v>0</v>
      </c>
      <c r="E38" s="14">
        <f>E39</f>
        <v>1.3117</v>
      </c>
      <c r="F38" s="23">
        <f>F39</f>
        <v>1.37</v>
      </c>
    </row>
    <row r="39" spans="1:6" s="3" customFormat="1" ht="40.5" customHeight="1">
      <c r="A39" s="11" t="s">
        <v>73</v>
      </c>
      <c r="B39" s="12" t="s">
        <v>60</v>
      </c>
      <c r="C39" s="11" t="s">
        <v>29</v>
      </c>
      <c r="D39" s="14">
        <v>0</v>
      </c>
      <c r="E39" s="14">
        <v>1.3117</v>
      </c>
      <c r="F39" s="23">
        <v>1.37</v>
      </c>
    </row>
    <row r="40" spans="1:6" s="3" customFormat="1" ht="40.5" customHeight="1">
      <c r="A40" s="11" t="s">
        <v>74</v>
      </c>
      <c r="B40" s="12" t="s">
        <v>62</v>
      </c>
      <c r="C40" s="11" t="s">
        <v>29</v>
      </c>
      <c r="D40" s="14">
        <v>0</v>
      </c>
      <c r="E40" s="14">
        <v>0</v>
      </c>
      <c r="F40" s="14">
        <v>0</v>
      </c>
    </row>
    <row r="41" spans="1:6" s="3" customFormat="1" ht="54" customHeight="1">
      <c r="A41" s="11" t="s">
        <v>75</v>
      </c>
      <c r="B41" s="12" t="s">
        <v>64</v>
      </c>
      <c r="C41" s="11" t="s">
        <v>29</v>
      </c>
      <c r="D41" s="14">
        <v>0</v>
      </c>
      <c r="E41" s="14">
        <v>0</v>
      </c>
      <c r="F41" s="14">
        <v>0</v>
      </c>
    </row>
    <row r="42" spans="1:6" s="3" customFormat="1" ht="54" customHeight="1">
      <c r="A42" s="11" t="s">
        <v>76</v>
      </c>
      <c r="B42" s="12" t="s">
        <v>77</v>
      </c>
      <c r="C42" s="11"/>
      <c r="D42" s="14">
        <v>0</v>
      </c>
      <c r="E42" s="14">
        <v>0</v>
      </c>
      <c r="F42" s="14">
        <v>0</v>
      </c>
    </row>
    <row r="43" spans="1:6" s="3" customFormat="1" ht="40.5" customHeight="1">
      <c r="A43" s="11" t="s">
        <v>78</v>
      </c>
      <c r="B43" s="12" t="s">
        <v>60</v>
      </c>
      <c r="C43" s="11" t="s">
        <v>29</v>
      </c>
      <c r="D43" s="14">
        <v>0</v>
      </c>
      <c r="E43" s="14">
        <v>0</v>
      </c>
      <c r="F43" s="14">
        <v>0</v>
      </c>
    </row>
    <row r="44" spans="1:6" s="3" customFormat="1" ht="40.5" customHeight="1">
      <c r="A44" s="11" t="s">
        <v>79</v>
      </c>
      <c r="B44" s="12" t="s">
        <v>62</v>
      </c>
      <c r="C44" s="11" t="s">
        <v>29</v>
      </c>
      <c r="D44" s="14">
        <v>0</v>
      </c>
      <c r="E44" s="14">
        <v>0</v>
      </c>
      <c r="F44" s="14">
        <v>0</v>
      </c>
    </row>
    <row r="45" spans="1:6" s="3" customFormat="1" ht="54" customHeight="1">
      <c r="A45" s="11" t="s">
        <v>80</v>
      </c>
      <c r="B45" s="12" t="s">
        <v>64</v>
      </c>
      <c r="C45" s="11" t="s">
        <v>29</v>
      </c>
      <c r="D45" s="14">
        <v>0</v>
      </c>
      <c r="E45" s="14">
        <v>0</v>
      </c>
      <c r="F45" s="14">
        <v>0</v>
      </c>
    </row>
    <row r="46" spans="1:6" s="3" customFormat="1" ht="27" customHeight="1">
      <c r="A46" s="11" t="s">
        <v>81</v>
      </c>
      <c r="B46" s="12" t="s">
        <v>3</v>
      </c>
      <c r="C46" s="11" t="s">
        <v>29</v>
      </c>
      <c r="D46" s="18">
        <f>(900.69/1000)-D16</f>
        <v>-69.71494</v>
      </c>
      <c r="E46" s="18">
        <f>(900.69/1000)-E16</f>
        <v>-38.12093</v>
      </c>
      <c r="F46" s="18">
        <f>(900.69/1000)-F16</f>
        <v>-46.790350000000004</v>
      </c>
    </row>
    <row r="47" spans="1:6" s="15" customFormat="1" ht="54" customHeight="1">
      <c r="A47" s="11" t="s">
        <v>82</v>
      </c>
      <c r="B47" s="12" t="s">
        <v>83</v>
      </c>
      <c r="C47" s="11" t="s">
        <v>5</v>
      </c>
      <c r="D47" s="14"/>
      <c r="E47" s="14"/>
      <c r="F47" s="14"/>
    </row>
    <row r="48" spans="1:6" s="15" customFormat="1" ht="84" customHeight="1">
      <c r="A48" s="11" t="s">
        <v>84</v>
      </c>
      <c r="B48" s="12" t="s">
        <v>85</v>
      </c>
      <c r="C48" s="11"/>
      <c r="D48" s="19" t="s">
        <v>91</v>
      </c>
      <c r="E48" s="19" t="s">
        <v>91</v>
      </c>
      <c r="F48" s="19" t="s">
        <v>91</v>
      </c>
    </row>
    <row r="49" spans="1:6" s="4" customFormat="1" ht="17.25" customHeight="1">
      <c r="A49" s="16" t="s">
        <v>86</v>
      </c>
      <c r="B49" s="17"/>
      <c r="C49" s="17"/>
      <c r="D49" s="17"/>
      <c r="E49" s="17"/>
      <c r="F49" s="17"/>
    </row>
    <row r="51" spans="1:6" ht="31.5" customHeight="1">
      <c r="A51" s="61" t="s">
        <v>87</v>
      </c>
      <c r="B51" s="62"/>
      <c r="C51" s="62"/>
      <c r="D51" s="62"/>
      <c r="E51" s="62"/>
      <c r="F51" s="62"/>
    </row>
    <row r="52" spans="1:6" ht="31.5" customHeight="1">
      <c r="A52" s="61" t="s">
        <v>88</v>
      </c>
      <c r="B52" s="62"/>
      <c r="C52" s="62"/>
      <c r="D52" s="62"/>
      <c r="E52" s="62"/>
      <c r="F52" s="62"/>
    </row>
    <row r="53" ht="3" customHeight="1"/>
  </sheetData>
  <sheetProtection/>
  <mergeCells count="4">
    <mergeCell ref="A5:F5"/>
    <mergeCell ref="A6:F6"/>
    <mergeCell ref="A51:F51"/>
    <mergeCell ref="A52:F5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6"/>
  <sheetViews>
    <sheetView zoomScalePageLayoutView="0" workbookViewId="0" topLeftCell="A1">
      <selection activeCell="A7" sqref="A7"/>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63" t="s">
        <v>92</v>
      </c>
      <c r="H1" s="63"/>
      <c r="I1" s="63"/>
    </row>
    <row r="5" spans="1:9" ht="16.5">
      <c r="A5" s="65" t="s">
        <v>93</v>
      </c>
      <c r="B5" s="65"/>
      <c r="C5" s="65"/>
      <c r="D5" s="65"/>
      <c r="E5" s="65"/>
      <c r="F5" s="65"/>
      <c r="G5" s="65"/>
      <c r="H5" s="65"/>
      <c r="I5" s="65"/>
    </row>
    <row r="6" spans="1:9" ht="33.75" customHeight="1">
      <c r="A6" s="66" t="s">
        <v>195</v>
      </c>
      <c r="B6" s="66"/>
      <c r="C6" s="66"/>
      <c r="D6" s="66"/>
      <c r="E6" s="66"/>
      <c r="F6" s="66"/>
      <c r="G6" s="66"/>
      <c r="H6" s="66"/>
      <c r="I6" s="66"/>
    </row>
    <row r="7" spans="5:9" ht="15.75">
      <c r="E7" s="27">
        <v>2016</v>
      </c>
      <c r="F7" s="27"/>
      <c r="G7" s="27">
        <v>2017</v>
      </c>
      <c r="H7" s="27"/>
      <c r="I7" s="27">
        <v>2018</v>
      </c>
    </row>
    <row r="8" spans="1:9" s="29" customFormat="1" ht="60.75" customHeight="1">
      <c r="A8" s="64" t="s">
        <v>12</v>
      </c>
      <c r="B8" s="64" t="s">
        <v>0</v>
      </c>
      <c r="C8" s="64" t="s">
        <v>94</v>
      </c>
      <c r="D8" s="64" t="s">
        <v>95</v>
      </c>
      <c r="E8" s="64"/>
      <c r="F8" s="64" t="s">
        <v>96</v>
      </c>
      <c r="G8" s="64"/>
      <c r="H8" s="64" t="s">
        <v>97</v>
      </c>
      <c r="I8" s="64"/>
    </row>
    <row r="9" spans="1:9" s="30" customFormat="1" ht="30" customHeight="1">
      <c r="A9" s="64"/>
      <c r="B9" s="64"/>
      <c r="C9" s="64"/>
      <c r="D9" s="28" t="s">
        <v>98</v>
      </c>
      <c r="E9" s="28" t="s">
        <v>99</v>
      </c>
      <c r="F9" s="28" t="s">
        <v>98</v>
      </c>
      <c r="G9" s="28" t="s">
        <v>99</v>
      </c>
      <c r="H9" s="28" t="s">
        <v>98</v>
      </c>
      <c r="I9" s="28" t="s">
        <v>99</v>
      </c>
    </row>
    <row r="10" spans="1:9" s="30" customFormat="1" ht="39" customHeight="1">
      <c r="A10" s="31" t="s">
        <v>2</v>
      </c>
      <c r="B10" s="32" t="s">
        <v>100</v>
      </c>
      <c r="C10" s="31"/>
      <c r="D10" s="33">
        <v>0</v>
      </c>
      <c r="E10" s="33">
        <v>0</v>
      </c>
      <c r="F10" s="33">
        <v>0</v>
      </c>
      <c r="G10" s="33">
        <v>0</v>
      </c>
      <c r="H10" s="33">
        <v>0</v>
      </c>
      <c r="I10" s="33">
        <v>0</v>
      </c>
    </row>
    <row r="11" spans="1:9" s="30" customFormat="1" ht="39" customHeight="1">
      <c r="A11" s="31" t="s">
        <v>101</v>
      </c>
      <c r="B11" s="32" t="s">
        <v>102</v>
      </c>
      <c r="C11" s="31"/>
      <c r="D11" s="33">
        <v>0</v>
      </c>
      <c r="E11" s="33">
        <v>0</v>
      </c>
      <c r="F11" s="33">
        <v>0</v>
      </c>
      <c r="G11" s="33">
        <v>0</v>
      </c>
      <c r="H11" s="33">
        <v>0</v>
      </c>
      <c r="I11" s="33">
        <v>0</v>
      </c>
    </row>
    <row r="12" spans="1:9" s="30" customFormat="1" ht="173.25" customHeight="1">
      <c r="A12" s="31"/>
      <c r="B12" s="32" t="s">
        <v>103</v>
      </c>
      <c r="C12" s="31" t="s">
        <v>104</v>
      </c>
      <c r="D12" s="33">
        <v>0</v>
      </c>
      <c r="E12" s="33">
        <v>0</v>
      </c>
      <c r="F12" s="33">
        <v>0</v>
      </c>
      <c r="G12" s="33">
        <v>0</v>
      </c>
      <c r="H12" s="33">
        <v>0</v>
      </c>
      <c r="I12" s="33">
        <v>0</v>
      </c>
    </row>
    <row r="13" spans="1:9" s="30" customFormat="1" ht="169.5" customHeight="1">
      <c r="A13" s="31"/>
      <c r="B13" s="32" t="s">
        <v>105</v>
      </c>
      <c r="C13" s="31" t="s">
        <v>106</v>
      </c>
      <c r="D13" s="33">
        <v>0</v>
      </c>
      <c r="E13" s="33">
        <v>0</v>
      </c>
      <c r="F13" s="33">
        <v>0</v>
      </c>
      <c r="G13" s="33">
        <v>0</v>
      </c>
      <c r="H13" s="33">
        <v>0</v>
      </c>
      <c r="I13" s="33">
        <v>0</v>
      </c>
    </row>
    <row r="14" spans="1:9" s="30" customFormat="1" ht="39" customHeight="1">
      <c r="A14" s="31" t="s">
        <v>107</v>
      </c>
      <c r="B14" s="32" t="s">
        <v>108</v>
      </c>
      <c r="C14" s="31"/>
      <c r="D14" s="33">
        <v>0</v>
      </c>
      <c r="E14" s="33">
        <v>0</v>
      </c>
      <c r="F14" s="33">
        <v>0</v>
      </c>
      <c r="G14" s="33">
        <v>0</v>
      </c>
      <c r="H14" s="33">
        <v>0</v>
      </c>
      <c r="I14" s="33">
        <v>0</v>
      </c>
    </row>
    <row r="15" spans="1:9" s="30" customFormat="1" ht="25.5" customHeight="1">
      <c r="A15" s="31"/>
      <c r="B15" s="32" t="s">
        <v>109</v>
      </c>
      <c r="C15" s="31"/>
      <c r="D15" s="33">
        <v>0</v>
      </c>
      <c r="E15" s="33">
        <v>0</v>
      </c>
      <c r="F15" s="33">
        <v>0</v>
      </c>
      <c r="G15" s="33">
        <v>0</v>
      </c>
      <c r="H15" s="33">
        <v>0</v>
      </c>
      <c r="I15" s="33">
        <v>0</v>
      </c>
    </row>
    <row r="16" spans="1:9" s="30" customFormat="1" ht="25.5" customHeight="1">
      <c r="A16" s="31"/>
      <c r="B16" s="32" t="s">
        <v>110</v>
      </c>
      <c r="C16" s="31" t="s">
        <v>104</v>
      </c>
      <c r="D16" s="33">
        <v>0</v>
      </c>
      <c r="E16" s="33">
        <v>0</v>
      </c>
      <c r="F16" s="33">
        <v>0</v>
      </c>
      <c r="G16" s="33">
        <v>0</v>
      </c>
      <c r="H16" s="33">
        <v>0</v>
      </c>
      <c r="I16" s="33">
        <v>0</v>
      </c>
    </row>
    <row r="17" spans="1:9" s="30" customFormat="1" ht="38.25" customHeight="1">
      <c r="A17" s="31"/>
      <c r="B17" s="32" t="s">
        <v>111</v>
      </c>
      <c r="C17" s="31" t="s">
        <v>106</v>
      </c>
      <c r="D17" s="33">
        <v>0</v>
      </c>
      <c r="E17" s="33">
        <v>0</v>
      </c>
      <c r="F17" s="33">
        <v>0</v>
      </c>
      <c r="G17" s="33">
        <v>0</v>
      </c>
      <c r="H17" s="33">
        <v>0</v>
      </c>
      <c r="I17" s="33">
        <v>0</v>
      </c>
    </row>
    <row r="18" spans="1:9" s="30" customFormat="1" ht="25.5" customHeight="1">
      <c r="A18" s="31"/>
      <c r="B18" s="32" t="s">
        <v>112</v>
      </c>
      <c r="C18" s="31" t="s">
        <v>106</v>
      </c>
      <c r="D18" s="33">
        <v>0</v>
      </c>
      <c r="E18" s="33">
        <v>0</v>
      </c>
      <c r="F18" s="33">
        <v>0</v>
      </c>
      <c r="G18" s="33">
        <v>0</v>
      </c>
      <c r="H18" s="33">
        <v>0</v>
      </c>
      <c r="I18" s="33">
        <v>0</v>
      </c>
    </row>
    <row r="19" spans="1:9" s="30" customFormat="1" ht="40.5" customHeight="1">
      <c r="A19" s="31" t="s">
        <v>4</v>
      </c>
      <c r="B19" s="32" t="s">
        <v>113</v>
      </c>
      <c r="C19" s="31" t="s">
        <v>106</v>
      </c>
      <c r="D19" s="33">
        <v>0</v>
      </c>
      <c r="E19" s="33">
        <v>0</v>
      </c>
      <c r="F19" s="33">
        <v>0</v>
      </c>
      <c r="G19" s="33">
        <v>0</v>
      </c>
      <c r="H19" s="33">
        <v>0</v>
      </c>
      <c r="I19" s="33">
        <v>0</v>
      </c>
    </row>
    <row r="20" spans="1:9" s="30" customFormat="1" ht="25.5" customHeight="1">
      <c r="A20" s="31" t="s">
        <v>6</v>
      </c>
      <c r="B20" s="32" t="s">
        <v>114</v>
      </c>
      <c r="C20" s="31"/>
      <c r="D20" s="33">
        <v>0</v>
      </c>
      <c r="E20" s="33">
        <v>0</v>
      </c>
      <c r="F20" s="33">
        <v>0</v>
      </c>
      <c r="G20" s="33">
        <v>0</v>
      </c>
      <c r="H20" s="33">
        <v>0</v>
      </c>
      <c r="I20" s="33">
        <v>0</v>
      </c>
    </row>
    <row r="21" spans="1:9" s="30" customFormat="1" ht="54" customHeight="1">
      <c r="A21" s="31" t="s">
        <v>115</v>
      </c>
      <c r="B21" s="32" t="s">
        <v>116</v>
      </c>
      <c r="C21" s="31" t="s">
        <v>106</v>
      </c>
      <c r="D21" s="33">
        <v>0</v>
      </c>
      <c r="E21" s="33">
        <v>0</v>
      </c>
      <c r="F21" s="33">
        <v>0</v>
      </c>
      <c r="G21" s="33">
        <v>0</v>
      </c>
      <c r="H21" s="33">
        <v>0</v>
      </c>
      <c r="I21" s="33">
        <v>0</v>
      </c>
    </row>
    <row r="22" spans="1:9" s="30" customFormat="1" ht="66.75" customHeight="1">
      <c r="A22" s="31" t="s">
        <v>117</v>
      </c>
      <c r="B22" s="32" t="s">
        <v>118</v>
      </c>
      <c r="C22" s="31" t="s">
        <v>106</v>
      </c>
      <c r="D22" s="33">
        <v>0</v>
      </c>
      <c r="E22" s="33">
        <v>0</v>
      </c>
      <c r="F22" s="33">
        <v>0</v>
      </c>
      <c r="G22" s="33">
        <v>0</v>
      </c>
      <c r="H22" s="33">
        <v>0</v>
      </c>
      <c r="I22" s="33">
        <v>0</v>
      </c>
    </row>
    <row r="23" spans="1:9" s="30" customFormat="1" ht="27" customHeight="1">
      <c r="A23" s="31" t="s">
        <v>119</v>
      </c>
      <c r="B23" s="32" t="s">
        <v>120</v>
      </c>
      <c r="C23" s="31" t="s">
        <v>5</v>
      </c>
      <c r="D23" s="33">
        <v>0</v>
      </c>
      <c r="E23" s="33">
        <v>0</v>
      </c>
      <c r="F23" s="33">
        <v>0</v>
      </c>
      <c r="G23" s="33">
        <v>0</v>
      </c>
      <c r="H23" s="33">
        <v>0</v>
      </c>
      <c r="I23" s="33">
        <v>0</v>
      </c>
    </row>
    <row r="24" spans="1:9" s="30" customFormat="1" ht="27" customHeight="1">
      <c r="A24" s="31"/>
      <c r="B24" s="32" t="s">
        <v>121</v>
      </c>
      <c r="C24" s="31" t="s">
        <v>5</v>
      </c>
      <c r="D24" s="33">
        <v>0</v>
      </c>
      <c r="E24" s="33">
        <v>0</v>
      </c>
      <c r="F24" s="33">
        <v>0</v>
      </c>
      <c r="G24" s="33">
        <v>0</v>
      </c>
      <c r="H24" s="33">
        <v>0</v>
      </c>
      <c r="I24" s="33">
        <v>0</v>
      </c>
    </row>
    <row r="25" spans="1:9" s="30" customFormat="1" ht="27" customHeight="1">
      <c r="A25" s="31"/>
      <c r="B25" s="32" t="s">
        <v>122</v>
      </c>
      <c r="C25" s="31" t="s">
        <v>5</v>
      </c>
      <c r="D25" s="33">
        <v>0</v>
      </c>
      <c r="E25" s="33">
        <v>0</v>
      </c>
      <c r="F25" s="33">
        <v>0</v>
      </c>
      <c r="G25" s="33">
        <v>0</v>
      </c>
      <c r="H25" s="33">
        <v>0</v>
      </c>
      <c r="I25" s="33">
        <v>0</v>
      </c>
    </row>
    <row r="26" spans="1:9" s="30" customFormat="1" ht="27" customHeight="1">
      <c r="A26" s="31"/>
      <c r="B26" s="32" t="s">
        <v>123</v>
      </c>
      <c r="C26" s="31" t="s">
        <v>5</v>
      </c>
      <c r="D26" s="33">
        <v>0</v>
      </c>
      <c r="E26" s="33">
        <v>0</v>
      </c>
      <c r="F26" s="33">
        <v>0</v>
      </c>
      <c r="G26" s="33">
        <v>0</v>
      </c>
      <c r="H26" s="33">
        <v>0</v>
      </c>
      <c r="I26" s="33">
        <v>0</v>
      </c>
    </row>
    <row r="27" spans="1:9" s="30" customFormat="1" ht="27" customHeight="1">
      <c r="A27" s="31"/>
      <c r="B27" s="32" t="s">
        <v>124</v>
      </c>
      <c r="C27" s="31" t="s">
        <v>5</v>
      </c>
      <c r="D27" s="33">
        <v>0</v>
      </c>
      <c r="E27" s="33">
        <v>0</v>
      </c>
      <c r="F27" s="33">
        <v>0</v>
      </c>
      <c r="G27" s="33">
        <v>0</v>
      </c>
      <c r="H27" s="33">
        <v>0</v>
      </c>
      <c r="I27" s="33">
        <v>0</v>
      </c>
    </row>
    <row r="28" spans="1:9" s="30" customFormat="1" ht="27" customHeight="1">
      <c r="A28" s="34" t="s">
        <v>8</v>
      </c>
      <c r="B28" s="35" t="s">
        <v>125</v>
      </c>
      <c r="C28" s="34" t="s">
        <v>5</v>
      </c>
      <c r="D28" s="36"/>
      <c r="E28" s="36"/>
      <c r="F28" s="36"/>
      <c r="G28" s="36"/>
      <c r="H28" s="36"/>
      <c r="I28" s="36"/>
    </row>
    <row r="29" spans="1:9" s="30" customFormat="1" ht="27" customHeight="1">
      <c r="A29" s="31" t="s">
        <v>126</v>
      </c>
      <c r="B29" s="32" t="s">
        <v>127</v>
      </c>
      <c r="C29" s="31" t="s">
        <v>128</v>
      </c>
      <c r="D29" s="37">
        <f>30.594/1000</f>
        <v>0.030594</v>
      </c>
      <c r="E29" s="37">
        <f>30.594/1000</f>
        <v>0.030594</v>
      </c>
      <c r="F29" s="37">
        <f>26.088/1000</f>
        <v>0.026088</v>
      </c>
      <c r="G29" s="38">
        <f>27.151/1000</f>
        <v>0.027151</v>
      </c>
      <c r="H29" s="38">
        <f>27.151/1000</f>
        <v>0.027151</v>
      </c>
      <c r="I29" s="38">
        <f>31.909/1000</f>
        <v>0.031909</v>
      </c>
    </row>
    <row r="30" spans="1:9" s="30" customFormat="1" ht="27" customHeight="1">
      <c r="A30" s="31"/>
      <c r="B30" s="32" t="s">
        <v>129</v>
      </c>
      <c r="C30" s="31" t="s">
        <v>128</v>
      </c>
      <c r="D30" s="37">
        <f>7.742247/1000</f>
        <v>0.007742247</v>
      </c>
      <c r="E30" s="37">
        <f>7.742247/1000</f>
        <v>0.007742247</v>
      </c>
      <c r="F30" s="37">
        <f>8.635736/1000</f>
        <v>0.008635736</v>
      </c>
      <c r="G30" s="37">
        <f>9.279221/1000</f>
        <v>0.009279220999999999</v>
      </c>
      <c r="H30" s="37">
        <f>9.279221/1000</f>
        <v>0.009279220999999999</v>
      </c>
      <c r="I30" s="37">
        <f>9.4204529/1000</f>
        <v>0.009420452900000001</v>
      </c>
    </row>
    <row r="31" spans="1:9" s="30" customFormat="1" ht="27" customHeight="1">
      <c r="A31" s="31" t="s">
        <v>130</v>
      </c>
      <c r="B31" s="32" t="s">
        <v>131</v>
      </c>
      <c r="C31" s="31" t="s">
        <v>104</v>
      </c>
      <c r="D31" s="33">
        <v>0</v>
      </c>
      <c r="E31" s="33">
        <v>0</v>
      </c>
      <c r="F31" s="33">
        <v>0</v>
      </c>
      <c r="G31" s="33">
        <v>0</v>
      </c>
      <c r="H31" s="33">
        <v>0</v>
      </c>
      <c r="I31" s="33">
        <v>0</v>
      </c>
    </row>
    <row r="32" spans="1:9" s="30" customFormat="1" ht="40.5" customHeight="1">
      <c r="A32" s="31" t="s">
        <v>132</v>
      </c>
      <c r="B32" s="32" t="s">
        <v>133</v>
      </c>
      <c r="C32" s="31" t="s">
        <v>134</v>
      </c>
      <c r="D32" s="33">
        <v>0</v>
      </c>
      <c r="E32" s="33">
        <v>0</v>
      </c>
      <c r="F32" s="33">
        <v>0</v>
      </c>
      <c r="G32" s="33">
        <v>0</v>
      </c>
      <c r="H32" s="33">
        <v>0</v>
      </c>
      <c r="I32" s="33">
        <v>0</v>
      </c>
    </row>
    <row r="33" spans="1:9" s="30" customFormat="1" ht="27" customHeight="1">
      <c r="A33" s="31" t="s">
        <v>135</v>
      </c>
      <c r="B33" s="32" t="s">
        <v>136</v>
      </c>
      <c r="C33" s="31" t="s">
        <v>134</v>
      </c>
      <c r="D33" s="33">
        <v>0</v>
      </c>
      <c r="E33" s="33">
        <v>0</v>
      </c>
      <c r="F33" s="33">
        <v>0</v>
      </c>
      <c r="G33" s="33">
        <v>0</v>
      </c>
      <c r="H33" s="33">
        <v>0</v>
      </c>
      <c r="I33" s="33">
        <v>0</v>
      </c>
    </row>
    <row r="34" spans="1:9" s="30" customFormat="1" ht="27" customHeight="1">
      <c r="A34" s="31" t="s">
        <v>137</v>
      </c>
      <c r="B34" s="32" t="s">
        <v>138</v>
      </c>
      <c r="C34" s="31" t="s">
        <v>134</v>
      </c>
      <c r="D34" s="33">
        <v>0</v>
      </c>
      <c r="E34" s="33">
        <v>0</v>
      </c>
      <c r="F34" s="33">
        <v>0</v>
      </c>
      <c r="G34" s="33">
        <v>0</v>
      </c>
      <c r="H34" s="33">
        <v>0</v>
      </c>
      <c r="I34" s="33">
        <v>0</v>
      </c>
    </row>
    <row r="35" spans="1:9" s="30" customFormat="1" ht="27" customHeight="1">
      <c r="A35" s="31"/>
      <c r="B35" s="32" t="s">
        <v>139</v>
      </c>
      <c r="C35" s="31" t="s">
        <v>134</v>
      </c>
      <c r="D35" s="33">
        <v>0</v>
      </c>
      <c r="E35" s="33">
        <v>0</v>
      </c>
      <c r="F35" s="33">
        <v>0</v>
      </c>
      <c r="G35" s="33">
        <v>0</v>
      </c>
      <c r="H35" s="33">
        <v>0</v>
      </c>
      <c r="I35" s="33">
        <v>0</v>
      </c>
    </row>
    <row r="36" spans="1:9" s="30" customFormat="1" ht="27" customHeight="1">
      <c r="A36" s="31"/>
      <c r="B36" s="32" t="s">
        <v>140</v>
      </c>
      <c r="C36" s="31" t="s">
        <v>134</v>
      </c>
      <c r="D36" s="33">
        <v>0</v>
      </c>
      <c r="E36" s="33">
        <v>0</v>
      </c>
      <c r="F36" s="33">
        <v>0</v>
      </c>
      <c r="G36" s="33">
        <v>0</v>
      </c>
      <c r="H36" s="33">
        <v>0</v>
      </c>
      <c r="I36" s="33">
        <v>0</v>
      </c>
    </row>
    <row r="37" spans="1:9" s="30" customFormat="1" ht="27" customHeight="1">
      <c r="A37" s="31"/>
      <c r="B37" s="32" t="s">
        <v>141</v>
      </c>
      <c r="C37" s="31" t="s">
        <v>134</v>
      </c>
      <c r="D37" s="33">
        <v>0</v>
      </c>
      <c r="E37" s="33">
        <v>0</v>
      </c>
      <c r="F37" s="33">
        <v>0</v>
      </c>
      <c r="G37" s="33">
        <v>0</v>
      </c>
      <c r="H37" s="33">
        <v>0</v>
      </c>
      <c r="I37" s="33">
        <v>0</v>
      </c>
    </row>
    <row r="38" spans="1:9" s="30" customFormat="1" ht="27" customHeight="1">
      <c r="A38" s="31"/>
      <c r="B38" s="32" t="s">
        <v>142</v>
      </c>
      <c r="C38" s="31" t="s">
        <v>134</v>
      </c>
      <c r="D38" s="33">
        <v>0</v>
      </c>
      <c r="E38" s="33">
        <v>0</v>
      </c>
      <c r="F38" s="33">
        <v>0</v>
      </c>
      <c r="G38" s="33">
        <v>0</v>
      </c>
      <c r="H38" s="33">
        <v>0</v>
      </c>
      <c r="I38" s="33">
        <v>0</v>
      </c>
    </row>
    <row r="39" spans="1:9" s="30" customFormat="1" ht="27" customHeight="1">
      <c r="A39" s="31" t="s">
        <v>143</v>
      </c>
      <c r="B39" s="32" t="s">
        <v>144</v>
      </c>
      <c r="C39" s="31" t="s">
        <v>134</v>
      </c>
      <c r="D39" s="33">
        <v>0</v>
      </c>
      <c r="E39" s="33">
        <v>0</v>
      </c>
      <c r="F39" s="33">
        <v>0</v>
      </c>
      <c r="G39" s="33">
        <v>0</v>
      </c>
      <c r="H39" s="33">
        <v>0</v>
      </c>
      <c r="I39" s="33">
        <v>0</v>
      </c>
    </row>
    <row r="40" spans="1:9" s="30" customFormat="1" ht="27" customHeight="1">
      <c r="A40" s="31" t="s">
        <v>145</v>
      </c>
      <c r="B40" s="32" t="s">
        <v>146</v>
      </c>
      <c r="C40" s="31"/>
      <c r="D40" s="33">
        <v>0</v>
      </c>
      <c r="E40" s="33">
        <v>0</v>
      </c>
      <c r="F40" s="33">
        <v>0</v>
      </c>
      <c r="G40" s="33">
        <v>0</v>
      </c>
      <c r="H40" s="33">
        <v>0</v>
      </c>
      <c r="I40" s="33">
        <v>0</v>
      </c>
    </row>
    <row r="41" spans="1:9" s="30" customFormat="1" ht="27" customHeight="1">
      <c r="A41" s="31" t="s">
        <v>147</v>
      </c>
      <c r="B41" s="32" t="s">
        <v>148</v>
      </c>
      <c r="C41" s="31" t="s">
        <v>149</v>
      </c>
      <c r="D41" s="33">
        <v>0</v>
      </c>
      <c r="E41" s="33">
        <v>0</v>
      </c>
      <c r="F41" s="33">
        <v>0</v>
      </c>
      <c r="G41" s="33">
        <v>0</v>
      </c>
      <c r="H41" s="33">
        <v>0</v>
      </c>
      <c r="I41" s="33">
        <v>0</v>
      </c>
    </row>
    <row r="42" spans="1:9" s="30" customFormat="1" ht="27" customHeight="1">
      <c r="A42" s="31" t="s">
        <v>150</v>
      </c>
      <c r="B42" s="32" t="s">
        <v>151</v>
      </c>
      <c r="C42" s="31" t="s">
        <v>134</v>
      </c>
      <c r="D42" s="33">
        <v>0</v>
      </c>
      <c r="E42" s="33">
        <v>0</v>
      </c>
      <c r="F42" s="33">
        <v>0</v>
      </c>
      <c r="G42" s="33">
        <v>0</v>
      </c>
      <c r="H42" s="33">
        <v>0</v>
      </c>
      <c r="I42" s="33">
        <v>0</v>
      </c>
    </row>
    <row r="43" spans="1:9" s="30" customFormat="1" ht="27" customHeight="1">
      <c r="A43" s="31" t="s">
        <v>152</v>
      </c>
      <c r="B43" s="32" t="s">
        <v>153</v>
      </c>
      <c r="C43" s="31" t="s">
        <v>154</v>
      </c>
      <c r="D43" s="33">
        <v>0</v>
      </c>
      <c r="E43" s="33">
        <v>0</v>
      </c>
      <c r="F43" s="33">
        <v>0</v>
      </c>
      <c r="G43" s="33">
        <v>0</v>
      </c>
      <c r="H43" s="33">
        <v>0</v>
      </c>
      <c r="I43" s="33">
        <v>0</v>
      </c>
    </row>
    <row r="44" spans="1:9" s="30" customFormat="1" ht="27" customHeight="1">
      <c r="A44" s="31"/>
      <c r="B44" s="32" t="s">
        <v>155</v>
      </c>
      <c r="C44" s="31" t="s">
        <v>154</v>
      </c>
      <c r="D44" s="33">
        <v>0</v>
      </c>
      <c r="E44" s="33">
        <v>0</v>
      </c>
      <c r="F44" s="33">
        <v>0</v>
      </c>
      <c r="G44" s="33">
        <v>0</v>
      </c>
      <c r="H44" s="33">
        <v>0</v>
      </c>
      <c r="I44" s="33">
        <v>0</v>
      </c>
    </row>
    <row r="45" spans="1:9" s="30" customFormat="1" ht="27" customHeight="1">
      <c r="A45" s="31"/>
      <c r="B45" s="32" t="s">
        <v>156</v>
      </c>
      <c r="C45" s="31" t="s">
        <v>154</v>
      </c>
      <c r="D45" s="33">
        <v>0</v>
      </c>
      <c r="E45" s="33">
        <v>0</v>
      </c>
      <c r="F45" s="33">
        <v>0</v>
      </c>
      <c r="G45" s="33">
        <v>0</v>
      </c>
      <c r="H45" s="33">
        <v>0</v>
      </c>
      <c r="I45" s="33">
        <v>0</v>
      </c>
    </row>
    <row r="46" spans="1:9" s="4" customFormat="1" ht="17.25" customHeight="1">
      <c r="A46" s="39" t="s">
        <v>86</v>
      </c>
      <c r="B46" s="40"/>
      <c r="C46" s="40"/>
      <c r="D46" s="40"/>
      <c r="E46" s="40"/>
      <c r="F46" s="40"/>
      <c r="G46" s="40"/>
      <c r="H46" s="40"/>
      <c r="I46" s="40"/>
    </row>
  </sheetData>
  <sheetProtection/>
  <mergeCells count="9">
    <mergeCell ref="G1:I1"/>
    <mergeCell ref="A5:I5"/>
    <mergeCell ref="A6:I6"/>
    <mergeCell ref="A8:A9"/>
    <mergeCell ref="B8:B9"/>
    <mergeCell ref="C8:C9"/>
    <mergeCell ref="D8:E8"/>
    <mergeCell ref="F8:G8"/>
    <mergeCell ref="H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6"/>
  <sheetViews>
    <sheetView zoomScalePageLayoutView="0" workbookViewId="0" topLeftCell="A1">
      <selection activeCell="G12" sqref="G12"/>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63" t="s">
        <v>92</v>
      </c>
      <c r="H1" s="63"/>
      <c r="I1" s="63"/>
    </row>
    <row r="5" spans="1:9" ht="16.5">
      <c r="A5" s="65" t="s">
        <v>93</v>
      </c>
      <c r="B5" s="65"/>
      <c r="C5" s="65"/>
      <c r="D5" s="65"/>
      <c r="E5" s="65"/>
      <c r="F5" s="65"/>
      <c r="G5" s="65"/>
      <c r="H5" s="65"/>
      <c r="I5" s="65"/>
    </row>
    <row r="6" spans="1:9" ht="38.25" customHeight="1">
      <c r="A6" s="66" t="s">
        <v>157</v>
      </c>
      <c r="B6" s="66"/>
      <c r="C6" s="66"/>
      <c r="D6" s="66"/>
      <c r="E6" s="66"/>
      <c r="F6" s="66"/>
      <c r="G6" s="66"/>
      <c r="H6" s="66"/>
      <c r="I6" s="66"/>
    </row>
    <row r="7" spans="4:8" s="27" customFormat="1" ht="15.75">
      <c r="D7" s="27">
        <v>2016</v>
      </c>
      <c r="F7" s="27">
        <v>2017</v>
      </c>
      <c r="H7" s="27">
        <v>2018</v>
      </c>
    </row>
    <row r="8" spans="1:9" s="29" customFormat="1" ht="60.75" customHeight="1">
      <c r="A8" s="64" t="s">
        <v>12</v>
      </c>
      <c r="B8" s="64" t="s">
        <v>0</v>
      </c>
      <c r="C8" s="64" t="s">
        <v>94</v>
      </c>
      <c r="D8" s="64" t="s">
        <v>95</v>
      </c>
      <c r="E8" s="64"/>
      <c r="F8" s="64" t="s">
        <v>96</v>
      </c>
      <c r="G8" s="64"/>
      <c r="H8" s="64" t="s">
        <v>97</v>
      </c>
      <c r="I8" s="64"/>
    </row>
    <row r="9" spans="1:9" s="30" customFormat="1" ht="30" customHeight="1">
      <c r="A9" s="64"/>
      <c r="B9" s="64"/>
      <c r="C9" s="64"/>
      <c r="D9" s="28" t="s">
        <v>98</v>
      </c>
      <c r="E9" s="28" t="s">
        <v>99</v>
      </c>
      <c r="F9" s="28" t="s">
        <v>98</v>
      </c>
      <c r="G9" s="28" t="s">
        <v>99</v>
      </c>
      <c r="H9" s="28" t="s">
        <v>98</v>
      </c>
      <c r="I9" s="28" t="s">
        <v>99</v>
      </c>
    </row>
    <row r="10" spans="1:9" s="30" customFormat="1" ht="39" customHeight="1">
      <c r="A10" s="31" t="s">
        <v>2</v>
      </c>
      <c r="B10" s="32" t="s">
        <v>100</v>
      </c>
      <c r="C10" s="31"/>
      <c r="D10" s="33">
        <v>0</v>
      </c>
      <c r="E10" s="33">
        <v>0</v>
      </c>
      <c r="F10" s="33">
        <v>0</v>
      </c>
      <c r="G10" s="33">
        <v>0</v>
      </c>
      <c r="H10" s="33">
        <v>0</v>
      </c>
      <c r="I10" s="33">
        <v>0</v>
      </c>
    </row>
    <row r="11" spans="1:9" s="30" customFormat="1" ht="39" customHeight="1">
      <c r="A11" s="31" t="s">
        <v>101</v>
      </c>
      <c r="B11" s="32" t="s">
        <v>102</v>
      </c>
      <c r="C11" s="31"/>
      <c r="D11" s="33">
        <v>0</v>
      </c>
      <c r="E11" s="33">
        <v>0</v>
      </c>
      <c r="F11" s="33">
        <v>0</v>
      </c>
      <c r="G11" s="33">
        <v>0</v>
      </c>
      <c r="H11" s="33">
        <v>0</v>
      </c>
      <c r="I11" s="33">
        <v>0</v>
      </c>
    </row>
    <row r="12" spans="1:9" s="30" customFormat="1" ht="173.25" customHeight="1">
      <c r="A12" s="31"/>
      <c r="B12" s="32" t="s">
        <v>103</v>
      </c>
      <c r="C12" s="31" t="s">
        <v>104</v>
      </c>
      <c r="D12" s="33">
        <v>0</v>
      </c>
      <c r="E12" s="33">
        <v>0</v>
      </c>
      <c r="F12" s="33">
        <v>0</v>
      </c>
      <c r="G12" s="33">
        <v>0</v>
      </c>
      <c r="H12" s="33">
        <v>0</v>
      </c>
      <c r="I12" s="33">
        <v>0</v>
      </c>
    </row>
    <row r="13" spans="1:9" s="30" customFormat="1" ht="169.5" customHeight="1">
      <c r="A13" s="31"/>
      <c r="B13" s="32" t="s">
        <v>105</v>
      </c>
      <c r="C13" s="31" t="s">
        <v>106</v>
      </c>
      <c r="D13" s="33">
        <v>0</v>
      </c>
      <c r="E13" s="33">
        <v>0</v>
      </c>
      <c r="F13" s="33">
        <v>0</v>
      </c>
      <c r="G13" s="33">
        <v>0</v>
      </c>
      <c r="H13" s="33">
        <v>0</v>
      </c>
      <c r="I13" s="33">
        <v>0</v>
      </c>
    </row>
    <row r="14" spans="1:9" s="30" customFormat="1" ht="39" customHeight="1">
      <c r="A14" s="31" t="s">
        <v>107</v>
      </c>
      <c r="B14" s="32" t="s">
        <v>108</v>
      </c>
      <c r="C14" s="31"/>
      <c r="D14" s="33">
        <v>0</v>
      </c>
      <c r="E14" s="33">
        <v>0</v>
      </c>
      <c r="F14" s="33">
        <v>0</v>
      </c>
      <c r="G14" s="33">
        <v>0</v>
      </c>
      <c r="H14" s="33">
        <v>0</v>
      </c>
      <c r="I14" s="33">
        <v>0</v>
      </c>
    </row>
    <row r="15" spans="1:9" s="30" customFormat="1" ht="25.5" customHeight="1">
      <c r="A15" s="31"/>
      <c r="B15" s="32" t="s">
        <v>109</v>
      </c>
      <c r="C15" s="31"/>
      <c r="D15" s="33">
        <v>0</v>
      </c>
      <c r="E15" s="33">
        <v>0</v>
      </c>
      <c r="F15" s="33">
        <v>0</v>
      </c>
      <c r="G15" s="33">
        <v>0</v>
      </c>
      <c r="H15" s="33">
        <v>0</v>
      </c>
      <c r="I15" s="33">
        <v>0</v>
      </c>
    </row>
    <row r="16" spans="1:9" s="30" customFormat="1" ht="25.5" customHeight="1">
      <c r="A16" s="31"/>
      <c r="B16" s="32" t="s">
        <v>110</v>
      </c>
      <c r="C16" s="31" t="s">
        <v>104</v>
      </c>
      <c r="D16" s="33">
        <v>0</v>
      </c>
      <c r="E16" s="33">
        <v>0</v>
      </c>
      <c r="F16" s="33">
        <v>0</v>
      </c>
      <c r="G16" s="33">
        <v>0</v>
      </c>
      <c r="H16" s="33">
        <v>0</v>
      </c>
      <c r="I16" s="33">
        <v>0</v>
      </c>
    </row>
    <row r="17" spans="1:9" s="30" customFormat="1" ht="38.25" customHeight="1">
      <c r="A17" s="31"/>
      <c r="B17" s="32" t="s">
        <v>111</v>
      </c>
      <c r="C17" s="31" t="s">
        <v>106</v>
      </c>
      <c r="D17" s="33">
        <v>0</v>
      </c>
      <c r="E17" s="33">
        <v>0</v>
      </c>
      <c r="F17" s="33">
        <v>0</v>
      </c>
      <c r="G17" s="33">
        <v>0</v>
      </c>
      <c r="H17" s="33">
        <v>0</v>
      </c>
      <c r="I17" s="33">
        <v>0</v>
      </c>
    </row>
    <row r="18" spans="1:9" s="30" customFormat="1" ht="25.5" customHeight="1">
      <c r="A18" s="31"/>
      <c r="B18" s="32" t="s">
        <v>112</v>
      </c>
      <c r="C18" s="31" t="s">
        <v>106</v>
      </c>
      <c r="D18" s="33">
        <v>0</v>
      </c>
      <c r="E18" s="33">
        <v>0</v>
      </c>
      <c r="F18" s="33">
        <v>0</v>
      </c>
      <c r="G18" s="33">
        <v>0</v>
      </c>
      <c r="H18" s="33">
        <v>0</v>
      </c>
      <c r="I18" s="33">
        <v>0</v>
      </c>
    </row>
    <row r="19" spans="1:9" s="30" customFormat="1" ht="40.5" customHeight="1">
      <c r="A19" s="31" t="s">
        <v>4</v>
      </c>
      <c r="B19" s="32" t="s">
        <v>113</v>
      </c>
      <c r="C19" s="31" t="s">
        <v>106</v>
      </c>
      <c r="D19" s="33">
        <v>0</v>
      </c>
      <c r="E19" s="33">
        <v>0</v>
      </c>
      <c r="F19" s="33">
        <v>0</v>
      </c>
      <c r="G19" s="33">
        <v>0</v>
      </c>
      <c r="H19" s="33">
        <v>0</v>
      </c>
      <c r="I19" s="33">
        <v>0</v>
      </c>
    </row>
    <row r="20" spans="1:9" s="30" customFormat="1" ht="25.5" customHeight="1">
      <c r="A20" s="31" t="s">
        <v>6</v>
      </c>
      <c r="B20" s="32" t="s">
        <v>114</v>
      </c>
      <c r="C20" s="31"/>
      <c r="D20" s="33">
        <v>0</v>
      </c>
      <c r="E20" s="33">
        <v>0</v>
      </c>
      <c r="F20" s="33">
        <v>0</v>
      </c>
      <c r="G20" s="33">
        <v>0</v>
      </c>
      <c r="H20" s="33">
        <v>0</v>
      </c>
      <c r="I20" s="33">
        <v>0</v>
      </c>
    </row>
    <row r="21" spans="1:9" s="30" customFormat="1" ht="54" customHeight="1">
      <c r="A21" s="31" t="s">
        <v>115</v>
      </c>
      <c r="B21" s="32" t="s">
        <v>116</v>
      </c>
      <c r="C21" s="31" t="s">
        <v>106</v>
      </c>
      <c r="D21" s="33">
        <v>0</v>
      </c>
      <c r="E21" s="33">
        <v>0</v>
      </c>
      <c r="F21" s="33">
        <v>0</v>
      </c>
      <c r="G21" s="33">
        <v>0</v>
      </c>
      <c r="H21" s="33">
        <v>0</v>
      </c>
      <c r="I21" s="33">
        <v>0</v>
      </c>
    </row>
    <row r="22" spans="1:9" s="30" customFormat="1" ht="66.75" customHeight="1">
      <c r="A22" s="31" t="s">
        <v>117</v>
      </c>
      <c r="B22" s="32" t="s">
        <v>118</v>
      </c>
      <c r="C22" s="31" t="s">
        <v>106</v>
      </c>
      <c r="D22" s="33">
        <v>0</v>
      </c>
      <c r="E22" s="33">
        <v>0</v>
      </c>
      <c r="F22" s="33">
        <v>0</v>
      </c>
      <c r="G22" s="33">
        <v>0</v>
      </c>
      <c r="H22" s="33">
        <v>0</v>
      </c>
      <c r="I22" s="33">
        <v>0</v>
      </c>
    </row>
    <row r="23" spans="1:9" s="30" customFormat="1" ht="27" customHeight="1">
      <c r="A23" s="31" t="s">
        <v>119</v>
      </c>
      <c r="B23" s="32" t="s">
        <v>120</v>
      </c>
      <c r="C23" s="31" t="s">
        <v>5</v>
      </c>
      <c r="D23" s="33">
        <v>0</v>
      </c>
      <c r="E23" s="33">
        <v>0</v>
      </c>
      <c r="F23" s="33">
        <v>0</v>
      </c>
      <c r="G23" s="33">
        <v>0</v>
      </c>
      <c r="H23" s="33">
        <v>0</v>
      </c>
      <c r="I23" s="33">
        <v>0</v>
      </c>
    </row>
    <row r="24" spans="1:9" s="30" customFormat="1" ht="27" customHeight="1">
      <c r="A24" s="31"/>
      <c r="B24" s="32" t="s">
        <v>121</v>
      </c>
      <c r="C24" s="31" t="s">
        <v>5</v>
      </c>
      <c r="D24" s="33">
        <v>0</v>
      </c>
      <c r="E24" s="33">
        <v>0</v>
      </c>
      <c r="F24" s="33">
        <v>0</v>
      </c>
      <c r="G24" s="33">
        <v>0</v>
      </c>
      <c r="H24" s="33">
        <v>0</v>
      </c>
      <c r="I24" s="33">
        <v>0</v>
      </c>
    </row>
    <row r="25" spans="1:9" s="30" customFormat="1" ht="27" customHeight="1">
      <c r="A25" s="31"/>
      <c r="B25" s="32" t="s">
        <v>122</v>
      </c>
      <c r="C25" s="31" t="s">
        <v>5</v>
      </c>
      <c r="D25" s="33">
        <v>0</v>
      </c>
      <c r="E25" s="33">
        <v>0</v>
      </c>
      <c r="F25" s="33">
        <v>0</v>
      </c>
      <c r="G25" s="33">
        <v>0</v>
      </c>
      <c r="H25" s="33">
        <v>0</v>
      </c>
      <c r="I25" s="33">
        <v>0</v>
      </c>
    </row>
    <row r="26" spans="1:9" s="30" customFormat="1" ht="27" customHeight="1">
      <c r="A26" s="31"/>
      <c r="B26" s="32" t="s">
        <v>123</v>
      </c>
      <c r="C26" s="31" t="s">
        <v>5</v>
      </c>
      <c r="D26" s="33">
        <v>0</v>
      </c>
      <c r="E26" s="33">
        <v>0</v>
      </c>
      <c r="F26" s="33">
        <v>0</v>
      </c>
      <c r="G26" s="33">
        <v>0</v>
      </c>
      <c r="H26" s="33">
        <v>0</v>
      </c>
      <c r="I26" s="33">
        <v>0</v>
      </c>
    </row>
    <row r="27" spans="1:9" s="30" customFormat="1" ht="27" customHeight="1">
      <c r="A27" s="31"/>
      <c r="B27" s="32" t="s">
        <v>124</v>
      </c>
      <c r="C27" s="31" t="s">
        <v>5</v>
      </c>
      <c r="D27" s="33">
        <v>0</v>
      </c>
      <c r="E27" s="33">
        <v>0</v>
      </c>
      <c r="F27" s="33">
        <v>0</v>
      </c>
      <c r="G27" s="33">
        <v>0</v>
      </c>
      <c r="H27" s="33">
        <v>0</v>
      </c>
      <c r="I27" s="33">
        <v>0</v>
      </c>
    </row>
    <row r="28" spans="1:9" s="30" customFormat="1" ht="27" customHeight="1">
      <c r="A28" s="34" t="s">
        <v>8</v>
      </c>
      <c r="B28" s="35" t="s">
        <v>125</v>
      </c>
      <c r="C28" s="34" t="s">
        <v>5</v>
      </c>
      <c r="D28" s="36"/>
      <c r="E28" s="36"/>
      <c r="F28" s="36"/>
      <c r="G28" s="36"/>
      <c r="H28" s="36"/>
      <c r="I28" s="36"/>
    </row>
    <row r="29" spans="1:9" s="30" customFormat="1" ht="27" customHeight="1">
      <c r="A29" s="31" t="s">
        <v>126</v>
      </c>
      <c r="B29" s="32" t="s">
        <v>127</v>
      </c>
      <c r="C29" s="31" t="s">
        <v>128</v>
      </c>
      <c r="D29" s="41">
        <f>18.883/1000</f>
        <v>0.018883</v>
      </c>
      <c r="E29" s="41">
        <f>18.883/1000</f>
        <v>0.018883</v>
      </c>
      <c r="F29" s="42">
        <f>9.73/1000</f>
        <v>0.00973</v>
      </c>
      <c r="G29" s="42">
        <f>10.535/1000</f>
        <v>0.010535000000000001</v>
      </c>
      <c r="H29" s="42">
        <f>10.535/1000</f>
        <v>0.010535000000000001</v>
      </c>
      <c r="I29" s="41">
        <f>12.876/1000</f>
        <v>0.012876</v>
      </c>
    </row>
    <row r="30" spans="1:9" s="30" customFormat="1" ht="27" customHeight="1">
      <c r="A30" s="31"/>
      <c r="B30" s="32" t="s">
        <v>129</v>
      </c>
      <c r="C30" s="31" t="s">
        <v>128</v>
      </c>
      <c r="D30" s="38">
        <f>1.42345/1000</f>
        <v>0.0014234500000000001</v>
      </c>
      <c r="E30" s="38">
        <f>1.42345/1000</f>
        <v>0.0014234500000000001</v>
      </c>
      <c r="F30" s="43">
        <f>0.920776/1000</f>
        <v>0.000920776</v>
      </c>
      <c r="G30" s="43">
        <f>0.951079/1000</f>
        <v>0.000951079</v>
      </c>
      <c r="H30" s="43">
        <f>0.951079/1000</f>
        <v>0.000951079</v>
      </c>
      <c r="I30" s="38">
        <f>0.974649/1000</f>
        <v>0.000974649</v>
      </c>
    </row>
    <row r="31" spans="1:9" s="30" customFormat="1" ht="27" customHeight="1">
      <c r="A31" s="31" t="s">
        <v>130</v>
      </c>
      <c r="B31" s="32" t="s">
        <v>131</v>
      </c>
      <c r="C31" s="31" t="s">
        <v>104</v>
      </c>
      <c r="D31" s="33">
        <v>0</v>
      </c>
      <c r="E31" s="33">
        <v>0</v>
      </c>
      <c r="F31" s="33">
        <v>0</v>
      </c>
      <c r="G31" s="33">
        <v>0</v>
      </c>
      <c r="H31" s="33">
        <v>0</v>
      </c>
      <c r="I31" s="33">
        <v>0</v>
      </c>
    </row>
    <row r="32" spans="1:9" s="30" customFormat="1" ht="40.5" customHeight="1">
      <c r="A32" s="31" t="s">
        <v>132</v>
      </c>
      <c r="B32" s="32" t="s">
        <v>133</v>
      </c>
      <c r="C32" s="31" t="s">
        <v>134</v>
      </c>
      <c r="D32" s="33">
        <v>0</v>
      </c>
      <c r="E32" s="33">
        <v>0</v>
      </c>
      <c r="F32" s="33">
        <v>0</v>
      </c>
      <c r="G32" s="33">
        <v>0</v>
      </c>
      <c r="H32" s="33">
        <v>0</v>
      </c>
      <c r="I32" s="33">
        <v>0</v>
      </c>
    </row>
    <row r="33" spans="1:9" s="30" customFormat="1" ht="27" customHeight="1">
      <c r="A33" s="31" t="s">
        <v>135</v>
      </c>
      <c r="B33" s="32" t="s">
        <v>136</v>
      </c>
      <c r="C33" s="31" t="s">
        <v>134</v>
      </c>
      <c r="D33" s="33">
        <v>0</v>
      </c>
      <c r="E33" s="33">
        <v>0</v>
      </c>
      <c r="F33" s="33">
        <v>0</v>
      </c>
      <c r="G33" s="33">
        <v>0</v>
      </c>
      <c r="H33" s="33">
        <v>0</v>
      </c>
      <c r="I33" s="33">
        <v>0</v>
      </c>
    </row>
    <row r="34" spans="1:9" s="30" customFormat="1" ht="27" customHeight="1">
      <c r="A34" s="31" t="s">
        <v>137</v>
      </c>
      <c r="B34" s="32" t="s">
        <v>138</v>
      </c>
      <c r="C34" s="31" t="s">
        <v>134</v>
      </c>
      <c r="D34" s="33">
        <v>0</v>
      </c>
      <c r="E34" s="33">
        <v>0</v>
      </c>
      <c r="F34" s="33">
        <v>0</v>
      </c>
      <c r="G34" s="33">
        <v>0</v>
      </c>
      <c r="H34" s="33">
        <v>0</v>
      </c>
      <c r="I34" s="33">
        <v>0</v>
      </c>
    </row>
    <row r="35" spans="1:9" s="30" customFormat="1" ht="27" customHeight="1">
      <c r="A35" s="31"/>
      <c r="B35" s="32" t="s">
        <v>139</v>
      </c>
      <c r="C35" s="31" t="s">
        <v>134</v>
      </c>
      <c r="D35" s="33">
        <v>0</v>
      </c>
      <c r="E35" s="33">
        <v>0</v>
      </c>
      <c r="F35" s="33">
        <v>0</v>
      </c>
      <c r="G35" s="33">
        <v>0</v>
      </c>
      <c r="H35" s="33">
        <v>0</v>
      </c>
      <c r="I35" s="33">
        <v>0</v>
      </c>
    </row>
    <row r="36" spans="1:9" s="30" customFormat="1" ht="27" customHeight="1">
      <c r="A36" s="31"/>
      <c r="B36" s="32" t="s">
        <v>140</v>
      </c>
      <c r="C36" s="31" t="s">
        <v>134</v>
      </c>
      <c r="D36" s="33">
        <v>0</v>
      </c>
      <c r="E36" s="33">
        <v>0</v>
      </c>
      <c r="F36" s="33">
        <v>0</v>
      </c>
      <c r="G36" s="33">
        <v>0</v>
      </c>
      <c r="H36" s="33">
        <v>0</v>
      </c>
      <c r="I36" s="33">
        <v>0</v>
      </c>
    </row>
    <row r="37" spans="1:9" s="30" customFormat="1" ht="27" customHeight="1">
      <c r="A37" s="31"/>
      <c r="B37" s="32" t="s">
        <v>141</v>
      </c>
      <c r="C37" s="31" t="s">
        <v>134</v>
      </c>
      <c r="D37" s="33">
        <v>0</v>
      </c>
      <c r="E37" s="33">
        <v>0</v>
      </c>
      <c r="F37" s="33">
        <v>0</v>
      </c>
      <c r="G37" s="33">
        <v>0</v>
      </c>
      <c r="H37" s="33">
        <v>0</v>
      </c>
      <c r="I37" s="33">
        <v>0</v>
      </c>
    </row>
    <row r="38" spans="1:9" s="30" customFormat="1" ht="27" customHeight="1">
      <c r="A38" s="31"/>
      <c r="B38" s="32" t="s">
        <v>142</v>
      </c>
      <c r="C38" s="31" t="s">
        <v>134</v>
      </c>
      <c r="D38" s="33">
        <v>0</v>
      </c>
      <c r="E38" s="33">
        <v>0</v>
      </c>
      <c r="F38" s="33">
        <v>0</v>
      </c>
      <c r="G38" s="33">
        <v>0</v>
      </c>
      <c r="H38" s="33">
        <v>0</v>
      </c>
      <c r="I38" s="33">
        <v>0</v>
      </c>
    </row>
    <row r="39" spans="1:9" s="30" customFormat="1" ht="27" customHeight="1">
      <c r="A39" s="31" t="s">
        <v>143</v>
      </c>
      <c r="B39" s="32" t="s">
        <v>144</v>
      </c>
      <c r="C39" s="31" t="s">
        <v>134</v>
      </c>
      <c r="D39" s="33">
        <v>0</v>
      </c>
      <c r="E39" s="33">
        <v>0</v>
      </c>
      <c r="F39" s="33">
        <v>0</v>
      </c>
      <c r="G39" s="33">
        <v>0</v>
      </c>
      <c r="H39" s="33">
        <v>0</v>
      </c>
      <c r="I39" s="33">
        <v>0</v>
      </c>
    </row>
    <row r="40" spans="1:9" s="30" customFormat="1" ht="27" customHeight="1">
      <c r="A40" s="31" t="s">
        <v>145</v>
      </c>
      <c r="B40" s="32" t="s">
        <v>146</v>
      </c>
      <c r="C40" s="31"/>
      <c r="D40" s="33">
        <v>0</v>
      </c>
      <c r="E40" s="33">
        <v>0</v>
      </c>
      <c r="F40" s="33">
        <v>0</v>
      </c>
      <c r="G40" s="33">
        <v>0</v>
      </c>
      <c r="H40" s="33">
        <v>0</v>
      </c>
      <c r="I40" s="33">
        <v>0</v>
      </c>
    </row>
    <row r="41" spans="1:9" s="30" customFormat="1" ht="27" customHeight="1">
      <c r="A41" s="31" t="s">
        <v>147</v>
      </c>
      <c r="B41" s="32" t="s">
        <v>148</v>
      </c>
      <c r="C41" s="31" t="s">
        <v>149</v>
      </c>
      <c r="D41" s="33">
        <v>0</v>
      </c>
      <c r="E41" s="33">
        <v>0</v>
      </c>
      <c r="F41" s="33">
        <v>0</v>
      </c>
      <c r="G41" s="33">
        <v>0</v>
      </c>
      <c r="H41" s="33">
        <v>0</v>
      </c>
      <c r="I41" s="33">
        <v>0</v>
      </c>
    </row>
    <row r="42" spans="1:9" s="30" customFormat="1" ht="27" customHeight="1">
      <c r="A42" s="31" t="s">
        <v>150</v>
      </c>
      <c r="B42" s="32" t="s">
        <v>151</v>
      </c>
      <c r="C42" s="31" t="s">
        <v>134</v>
      </c>
      <c r="D42" s="33">
        <v>0</v>
      </c>
      <c r="E42" s="33">
        <v>0</v>
      </c>
      <c r="F42" s="33">
        <v>0</v>
      </c>
      <c r="G42" s="33">
        <v>0</v>
      </c>
      <c r="H42" s="33">
        <v>0</v>
      </c>
      <c r="I42" s="33">
        <v>0</v>
      </c>
    </row>
    <row r="43" spans="1:9" s="30" customFormat="1" ht="27" customHeight="1">
      <c r="A43" s="31" t="s">
        <v>152</v>
      </c>
      <c r="B43" s="32" t="s">
        <v>153</v>
      </c>
      <c r="C43" s="31" t="s">
        <v>154</v>
      </c>
      <c r="D43" s="33">
        <v>0</v>
      </c>
      <c r="E43" s="33">
        <v>0</v>
      </c>
      <c r="F43" s="33">
        <v>0</v>
      </c>
      <c r="G43" s="33">
        <v>0</v>
      </c>
      <c r="H43" s="33">
        <v>0</v>
      </c>
      <c r="I43" s="33">
        <v>0</v>
      </c>
    </row>
    <row r="44" spans="1:9" s="30" customFormat="1" ht="27" customHeight="1">
      <c r="A44" s="31"/>
      <c r="B44" s="32" t="s">
        <v>155</v>
      </c>
      <c r="C44" s="31" t="s">
        <v>154</v>
      </c>
      <c r="D44" s="33">
        <v>0</v>
      </c>
      <c r="E44" s="33">
        <v>0</v>
      </c>
      <c r="F44" s="33">
        <v>0</v>
      </c>
      <c r="G44" s="33">
        <v>0</v>
      </c>
      <c r="H44" s="33">
        <v>0</v>
      </c>
      <c r="I44" s="33">
        <v>0</v>
      </c>
    </row>
    <row r="45" spans="1:9" s="30" customFormat="1" ht="27" customHeight="1">
      <c r="A45" s="31"/>
      <c r="B45" s="32" t="s">
        <v>156</v>
      </c>
      <c r="C45" s="31" t="s">
        <v>154</v>
      </c>
      <c r="D45" s="33">
        <v>0</v>
      </c>
      <c r="E45" s="33">
        <v>0</v>
      </c>
      <c r="F45" s="33">
        <v>0</v>
      </c>
      <c r="G45" s="33">
        <v>0</v>
      </c>
      <c r="H45" s="33">
        <v>0</v>
      </c>
      <c r="I45" s="33">
        <v>0</v>
      </c>
    </row>
    <row r="46" spans="1:9" s="4" customFormat="1" ht="17.25" customHeight="1">
      <c r="A46" s="39" t="s">
        <v>86</v>
      </c>
      <c r="B46" s="40"/>
      <c r="C46" s="40"/>
      <c r="D46" s="40"/>
      <c r="E46" s="40"/>
      <c r="F46" s="40"/>
      <c r="G46" s="40"/>
      <c r="H46" s="40"/>
      <c r="I46" s="40"/>
    </row>
  </sheetData>
  <sheetProtection/>
  <mergeCells count="9">
    <mergeCell ref="G1:I1"/>
    <mergeCell ref="A5:I5"/>
    <mergeCell ref="A6:I6"/>
    <mergeCell ref="A8:A9"/>
    <mergeCell ref="B8:B9"/>
    <mergeCell ref="C8:C9"/>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Ишметова Ирина Викторовна</cp:lastModifiedBy>
  <cp:lastPrinted>2014-08-18T06:35:57Z</cp:lastPrinted>
  <dcterms:created xsi:type="dcterms:W3CDTF">2014-08-15T10:06:32Z</dcterms:created>
  <dcterms:modified xsi:type="dcterms:W3CDTF">2017-12-06T10:29:46Z</dcterms:modified>
  <cp:category/>
  <cp:version/>
  <cp:contentType/>
  <cp:contentStatus/>
</cp:coreProperties>
</file>